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'Sheet1'!$A$2:$J$72</definedName>
  </definedNames>
  <calcPr fullCalcOnLoad="1"/>
</workbook>
</file>

<file path=xl/sharedStrings.xml><?xml version="1.0" encoding="utf-8"?>
<sst xmlns="http://schemas.openxmlformats.org/spreadsheetml/2006/main" count="114" uniqueCount="96">
  <si>
    <t>Bag ID</t>
  </si>
  <si>
    <t>Tin (g)</t>
  </si>
  <si>
    <t>Empty Bag (g)</t>
  </si>
  <si>
    <t xml:space="preserve">Date on Bag </t>
  </si>
  <si>
    <t>Time</t>
  </si>
  <si>
    <t>TMP 1</t>
  </si>
  <si>
    <t>Tin+ Dry Soil</t>
  </si>
  <si>
    <t xml:space="preserve">        2300 Z</t>
  </si>
  <si>
    <t xml:space="preserve">  18:00 UTC</t>
  </si>
  <si>
    <t xml:space="preserve">  17:40GMT</t>
  </si>
  <si>
    <t xml:space="preserve">  16:10 UTC</t>
  </si>
  <si>
    <t xml:space="preserve">   21:00 UTC</t>
  </si>
  <si>
    <t xml:space="preserve">  17:40 GMT</t>
  </si>
  <si>
    <t xml:space="preserve">   2100 UTC</t>
  </si>
  <si>
    <t xml:space="preserve">    1657 UTC</t>
  </si>
  <si>
    <t>MARKED TMP13 IN BOOK</t>
  </si>
  <si>
    <t xml:space="preserve">   1800 UTC</t>
  </si>
  <si>
    <t xml:space="preserve">   1150 CST</t>
  </si>
  <si>
    <t xml:space="preserve">  1740 GMT</t>
  </si>
  <si>
    <t xml:space="preserve">   1657 UTC</t>
  </si>
  <si>
    <t>Wet Weight + Bag</t>
  </si>
  <si>
    <t xml:space="preserve">        2301 Z</t>
  </si>
  <si>
    <t xml:space="preserve">TMP 2i Soil </t>
  </si>
  <si>
    <t xml:space="preserve">TMP 4i Soil </t>
  </si>
  <si>
    <t>TMP 5i Soil</t>
  </si>
  <si>
    <t>TMP 6i Soil</t>
  </si>
  <si>
    <t>TMP 10i Soil</t>
  </si>
  <si>
    <t>TMP 18i Soil</t>
  </si>
  <si>
    <t>TMP 17i Soil</t>
  </si>
  <si>
    <t>TMP 15i Soil</t>
  </si>
  <si>
    <t>True Wet Weight (g)</t>
  </si>
  <si>
    <t>True Dry Weight (g)</t>
  </si>
  <si>
    <t>Water Loss (g)</t>
  </si>
  <si>
    <t xml:space="preserve">Gravimetric Water Content (g </t>
  </si>
  <si>
    <t>TMP 2i Organic</t>
  </si>
  <si>
    <t>TMP 4i Organic</t>
  </si>
  <si>
    <t>TMP 5i Organic</t>
  </si>
  <si>
    <t>TMP 6i Organic</t>
  </si>
  <si>
    <t>TMP 10i Organic</t>
  </si>
  <si>
    <t>TMP 15i Organic</t>
  </si>
  <si>
    <t>TMP 17i Organic</t>
  </si>
  <si>
    <t>TMP 18i Organic</t>
  </si>
  <si>
    <t>MARKED Transition on bag</t>
  </si>
  <si>
    <t>May 25-30 2010</t>
  </si>
  <si>
    <t>Volume of Cylinder</t>
  </si>
  <si>
    <t>TMP 2i</t>
  </si>
  <si>
    <t>TMP 4i</t>
  </si>
  <si>
    <t>TMP 5i</t>
  </si>
  <si>
    <t xml:space="preserve">TMP 6i </t>
  </si>
  <si>
    <t>TMP 10i</t>
  </si>
  <si>
    <t>TMP 15i</t>
  </si>
  <si>
    <t xml:space="preserve">TMP 17i </t>
  </si>
  <si>
    <t xml:space="preserve">TMP 18i </t>
  </si>
  <si>
    <t xml:space="preserve"> Stn ID</t>
  </si>
  <si>
    <t>TMP 12A  Soil</t>
  </si>
  <si>
    <t xml:space="preserve">TMP 12A  Trans </t>
  </si>
  <si>
    <t>TMP 12A  Top</t>
  </si>
  <si>
    <t>TMP 12  Soil</t>
  </si>
  <si>
    <t>TMP 12  TOP</t>
  </si>
  <si>
    <t>TMP 1i</t>
  </si>
  <si>
    <t xml:space="preserve">TMP 7i </t>
  </si>
  <si>
    <t xml:space="preserve">TMP 9i </t>
  </si>
  <si>
    <t xml:space="preserve">TMP 16i </t>
  </si>
  <si>
    <t xml:space="preserve">TMP 20i </t>
  </si>
  <si>
    <t xml:space="preserve">TMP 21i </t>
  </si>
  <si>
    <t>TMP 7i UNIT 13 MOSS</t>
  </si>
  <si>
    <t>TMP 7i UNIT 13 PEAT</t>
  </si>
  <si>
    <t>TMP 7i UNIT 13 SOIL</t>
  </si>
  <si>
    <t>TMP 8i -OBS- Top layer moss</t>
  </si>
  <si>
    <t>TMP 8i-OBS- Mid layer peat</t>
  </si>
  <si>
    <t>TMP 8i-OBS -Lower Mineral</t>
  </si>
  <si>
    <t>TMP 9i   T3 even Sand</t>
  </si>
  <si>
    <t>TMP 11i  Top</t>
  </si>
  <si>
    <t>TMP 11i  Soil</t>
  </si>
  <si>
    <t>TMP 14i  TOP H02</t>
  </si>
  <si>
    <t>TMP 14i  Soil</t>
  </si>
  <si>
    <t>TMP 16i MC0  15 TOP</t>
  </si>
  <si>
    <t>TMP 16i MCO 15 Sand</t>
  </si>
  <si>
    <t>TMP 20i  TOP</t>
  </si>
  <si>
    <t>TMP 20i  Transition</t>
  </si>
  <si>
    <t>TMP 20i  Sand</t>
  </si>
  <si>
    <t>TMP 21i Organic</t>
  </si>
  <si>
    <t>TMP 21i Soil</t>
  </si>
  <si>
    <t>TMP 14i H02</t>
  </si>
  <si>
    <t xml:space="preserve">TMP 8i-OBS </t>
  </si>
  <si>
    <t>Gravimetric Water Content (g )</t>
  </si>
  <si>
    <t>Notes</t>
  </si>
  <si>
    <r>
      <t>Bulk Density ( g cm-</t>
    </r>
    <r>
      <rPr>
        <sz val="10"/>
        <rFont val="Albertus Extra Bold"/>
        <family val="2"/>
      </rPr>
      <t>³</t>
    </r>
    <r>
      <rPr>
        <sz val="10"/>
        <rFont val="Arial"/>
        <family val="0"/>
      </rPr>
      <t>) (mass dry soil/volume)</t>
    </r>
  </si>
  <si>
    <t>Aug 12,25,26 2010</t>
  </si>
  <si>
    <t>TMP 13i OJP</t>
  </si>
  <si>
    <t>TMP 12i H94</t>
  </si>
  <si>
    <t>TMP 11i H75</t>
  </si>
  <si>
    <t>TMP 3i FEN Moss</t>
  </si>
  <si>
    <t xml:space="preserve">TMP 3i FEN </t>
  </si>
  <si>
    <t>TMP 3i FEN Mineral</t>
  </si>
  <si>
    <t>missing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</si>
</sst>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sz val="10"/>
      <name val="Albertus Extra Bold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14" fontId="0" fillId="0" borderId="3" xfId="0" applyNumberFormat="1" applyFill="1" applyBorder="1" applyAlignment="1">
      <alignment/>
    </xf>
    <xf numFmtId="20" fontId="0" fillId="0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14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4" fontId="0" fillId="0" borderId="6" xfId="0" applyNumberFormat="1" applyFill="1" applyBorder="1" applyAlignment="1">
      <alignment/>
    </xf>
    <xf numFmtId="20" fontId="0" fillId="0" borderId="6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20" fontId="0" fillId="0" borderId="5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8" xfId="0" applyFill="1" applyBorder="1" applyAlignment="1">
      <alignment wrapText="1"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9" fontId="0" fillId="0" borderId="0" xfId="19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4" fontId="0" fillId="0" borderId="0" xfId="0" applyNumberFormat="1" applyAlignment="1">
      <alignment/>
    </xf>
    <xf numFmtId="0" fontId="0" fillId="0" borderId="3" xfId="0" applyFont="1" applyFill="1" applyBorder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4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4"/>
  <sheetViews>
    <sheetView tabSelected="1" workbookViewId="0" topLeftCell="A49">
      <selection activeCell="I72" sqref="I72"/>
    </sheetView>
  </sheetViews>
  <sheetFormatPr defaultColWidth="11.421875" defaultRowHeight="12.75"/>
  <cols>
    <col min="1" max="1" width="3.28125" style="0" customWidth="1"/>
    <col min="2" max="2" width="25.7109375" style="0" customWidth="1"/>
    <col min="3" max="3" width="9.8515625" style="0" customWidth="1"/>
    <col min="4" max="4" width="12.421875" style="0" customWidth="1"/>
    <col min="5" max="5" width="10.8515625" style="0" customWidth="1"/>
    <col min="6" max="6" width="10.57421875" style="0" customWidth="1"/>
    <col min="7" max="7" width="11.7109375" style="0" customWidth="1"/>
    <col min="8" max="8" width="16.421875" style="0" customWidth="1"/>
    <col min="9" max="9" width="6.8515625" style="0" customWidth="1"/>
    <col min="10" max="10" width="5.8515625" style="0" customWidth="1"/>
    <col min="11" max="11" width="17.421875" style="0" customWidth="1"/>
    <col min="12" max="12" width="17.140625" style="0" customWidth="1"/>
    <col min="13" max="13" width="13.140625" style="0" customWidth="1"/>
    <col min="14" max="14" width="26.00390625" style="0" customWidth="1"/>
    <col min="15" max="15" width="16.8515625" style="26" customWidth="1"/>
    <col min="16" max="16" width="19.140625" style="26" customWidth="1"/>
    <col min="17" max="37" width="9.140625" style="26" customWidth="1"/>
    <col min="38" max="16384" width="9.140625" style="0" customWidth="1"/>
  </cols>
  <sheetData>
    <row r="1" spans="1:2" ht="27.75">
      <c r="A1" s="36"/>
      <c r="B1" s="30" t="s">
        <v>43</v>
      </c>
    </row>
    <row r="2" spans="1:37" ht="26.25" thickBot="1">
      <c r="A2" s="8"/>
      <c r="B2" s="33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6</v>
      </c>
      <c r="H2" s="8" t="s">
        <v>20</v>
      </c>
      <c r="I2" s="8" t="s">
        <v>53</v>
      </c>
      <c r="J2" s="8" t="s">
        <v>86</v>
      </c>
      <c r="K2" s="7" t="s">
        <v>30</v>
      </c>
      <c r="L2" s="7" t="s">
        <v>31</v>
      </c>
      <c r="M2" s="7" t="s">
        <v>32</v>
      </c>
      <c r="N2" s="32" t="s">
        <v>85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21" customFormat="1" ht="12.75">
      <c r="A3" s="3"/>
      <c r="B3" s="34" t="s">
        <v>92</v>
      </c>
      <c r="C3" s="3">
        <v>13.8</v>
      </c>
      <c r="D3" s="3">
        <v>9.03</v>
      </c>
      <c r="E3" s="4">
        <v>73195</v>
      </c>
      <c r="F3" s="3">
        <v>2100</v>
      </c>
      <c r="G3" s="3">
        <v>35.7</v>
      </c>
      <c r="H3" s="3">
        <v>140</v>
      </c>
      <c r="I3" s="3"/>
      <c r="J3" s="3"/>
      <c r="K3" s="7">
        <f>H3-D3</f>
        <v>130.97</v>
      </c>
      <c r="L3" s="7">
        <f>G3-C3</f>
        <v>21.900000000000002</v>
      </c>
      <c r="M3" s="7">
        <f>K3-L3</f>
        <v>109.07</v>
      </c>
      <c r="N3" s="19">
        <f>M3/L3</f>
        <v>4.980365296803652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2.75">
      <c r="A4" s="9"/>
      <c r="B4" s="15" t="s">
        <v>93</v>
      </c>
      <c r="C4" s="9">
        <v>13.85</v>
      </c>
      <c r="D4" s="9">
        <v>8.8</v>
      </c>
      <c r="E4" s="10">
        <v>40323</v>
      </c>
      <c r="F4" s="9">
        <v>2100</v>
      </c>
      <c r="G4" s="9">
        <v>59.6</v>
      </c>
      <c r="H4" s="9">
        <v>218</v>
      </c>
      <c r="I4" s="9"/>
      <c r="J4" s="9"/>
      <c r="K4" s="7">
        <f>H4-D4</f>
        <v>209.2</v>
      </c>
      <c r="L4" s="7">
        <f>G4-C4</f>
        <v>45.75</v>
      </c>
      <c r="M4" s="7">
        <f>K4-L4</f>
        <v>163.45</v>
      </c>
      <c r="N4" s="6">
        <f>M4/L4</f>
        <v>3.572677595628415</v>
      </c>
      <c r="O4" s="2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22" customFormat="1" ht="12.75">
      <c r="A5" s="3"/>
      <c r="B5" s="34" t="s">
        <v>94</v>
      </c>
      <c r="C5" s="3">
        <v>14.1</v>
      </c>
      <c r="D5" s="3">
        <v>9.45</v>
      </c>
      <c r="E5" s="4">
        <v>40323</v>
      </c>
      <c r="F5" s="3">
        <v>2100</v>
      </c>
      <c r="G5" s="3">
        <v>907.3</v>
      </c>
      <c r="H5" s="3">
        <v>1106</v>
      </c>
      <c r="I5" s="3"/>
      <c r="J5" s="3"/>
      <c r="K5" s="7">
        <f aca="true" t="shared" si="0" ref="K5:K66">H5-D5</f>
        <v>1096.55</v>
      </c>
      <c r="L5" s="7">
        <f aca="true" t="shared" si="1" ref="L5:L66">G5-C5</f>
        <v>893.1999999999999</v>
      </c>
      <c r="M5" s="7">
        <f aca="true" t="shared" si="2" ref="M5:M66">K5-L5</f>
        <v>203.35000000000002</v>
      </c>
      <c r="N5" s="18">
        <f aca="true" t="shared" si="3" ref="N5:N66">M5/L5</f>
        <v>0.22766457680250787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2" customFormat="1" ht="12.75">
      <c r="A6" s="3"/>
      <c r="B6" s="34"/>
      <c r="C6" s="3"/>
      <c r="D6" s="3"/>
      <c r="E6" s="4"/>
      <c r="F6" s="3"/>
      <c r="G6" s="3"/>
      <c r="H6" s="3"/>
      <c r="I6" s="3"/>
      <c r="J6" s="3"/>
      <c r="K6" s="7"/>
      <c r="L6" s="7"/>
      <c r="M6" s="7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21" customFormat="1" ht="12.75">
      <c r="A7" s="3"/>
      <c r="B7" s="34" t="s">
        <v>5</v>
      </c>
      <c r="C7" s="3">
        <v>14.17</v>
      </c>
      <c r="D7" s="3">
        <v>9.42</v>
      </c>
      <c r="E7" s="4">
        <v>40324</v>
      </c>
      <c r="F7" s="3"/>
      <c r="G7" s="3">
        <v>1081.5</v>
      </c>
      <c r="H7" s="29" t="s">
        <v>95</v>
      </c>
      <c r="I7" s="29">
        <v>3</v>
      </c>
      <c r="J7" s="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2" customFormat="1" ht="12.75">
      <c r="A8" s="3"/>
      <c r="B8" s="34"/>
      <c r="C8" s="3"/>
      <c r="D8" s="3"/>
      <c r="E8" s="4"/>
      <c r="F8" s="3"/>
      <c r="G8" s="3"/>
      <c r="H8" s="3"/>
      <c r="I8" s="3"/>
      <c r="J8" s="3"/>
      <c r="K8" s="7"/>
      <c r="L8" s="7"/>
      <c r="M8" s="7"/>
      <c r="N8" s="6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22" customFormat="1" ht="12.75">
      <c r="A9" s="3"/>
      <c r="B9" s="34" t="s">
        <v>34</v>
      </c>
      <c r="C9" s="3">
        <v>14.02</v>
      </c>
      <c r="D9" s="3">
        <v>10.06</v>
      </c>
      <c r="E9" s="4">
        <v>40327</v>
      </c>
      <c r="F9" s="3"/>
      <c r="G9" s="3">
        <v>624.4</v>
      </c>
      <c r="H9" s="3">
        <v>974</v>
      </c>
      <c r="I9" s="3">
        <v>12</v>
      </c>
      <c r="J9" s="3"/>
      <c r="K9" s="7">
        <f t="shared" si="0"/>
        <v>963.94</v>
      </c>
      <c r="L9" s="7">
        <f t="shared" si="1"/>
        <v>610.38</v>
      </c>
      <c r="M9" s="7">
        <f t="shared" si="2"/>
        <v>353.56000000000006</v>
      </c>
      <c r="N9" s="6">
        <f t="shared" si="3"/>
        <v>0.5792457157836103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1" customFormat="1" ht="12.75">
      <c r="A10" s="3"/>
      <c r="B10" s="34" t="s">
        <v>22</v>
      </c>
      <c r="C10" s="3">
        <v>14</v>
      </c>
      <c r="D10" s="3">
        <v>10.6</v>
      </c>
      <c r="E10" s="4">
        <v>40327</v>
      </c>
      <c r="F10" s="3"/>
      <c r="G10" s="3">
        <v>1086.6</v>
      </c>
      <c r="H10" s="29">
        <v>1218</v>
      </c>
      <c r="I10" s="29">
        <v>12</v>
      </c>
      <c r="J10" s="3"/>
      <c r="K10" s="7">
        <f t="shared" si="0"/>
        <v>1207.4</v>
      </c>
      <c r="L10" s="7">
        <f t="shared" si="1"/>
        <v>1072.6</v>
      </c>
      <c r="M10" s="7">
        <f t="shared" si="2"/>
        <v>134.80000000000018</v>
      </c>
      <c r="N10" s="18">
        <f t="shared" si="3"/>
        <v>0.12567592765243352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14" customFormat="1" ht="12.75">
      <c r="A11" s="3"/>
      <c r="B11" s="34"/>
      <c r="C11" s="3"/>
      <c r="D11" s="3"/>
      <c r="E11" s="4"/>
      <c r="F11" s="3"/>
      <c r="G11" s="3"/>
      <c r="H11" s="3"/>
      <c r="I11" s="3"/>
      <c r="J11" s="3"/>
      <c r="K11" s="7"/>
      <c r="L11" s="7"/>
      <c r="M11" s="7"/>
      <c r="N11" s="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1" customFormat="1" ht="12.75">
      <c r="A12" s="3"/>
      <c r="B12" s="34" t="s">
        <v>35</v>
      </c>
      <c r="C12" s="3">
        <v>14.07</v>
      </c>
      <c r="D12" s="3">
        <v>9.63</v>
      </c>
      <c r="E12" s="4">
        <v>40327</v>
      </c>
      <c r="F12" s="3"/>
      <c r="G12" s="3">
        <v>262.5</v>
      </c>
      <c r="H12" s="3">
        <v>557</v>
      </c>
      <c r="I12" s="3">
        <v>11</v>
      </c>
      <c r="J12" s="3"/>
      <c r="K12" s="7">
        <f t="shared" si="0"/>
        <v>547.37</v>
      </c>
      <c r="L12" s="7">
        <f t="shared" si="1"/>
        <v>248.43</v>
      </c>
      <c r="M12" s="7">
        <f t="shared" si="2"/>
        <v>298.94</v>
      </c>
      <c r="N12" s="6">
        <f t="shared" si="3"/>
        <v>1.203316829690456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2" customFormat="1" ht="12.75">
      <c r="A13" s="3"/>
      <c r="B13" s="34" t="s">
        <v>23</v>
      </c>
      <c r="C13" s="3">
        <v>14</v>
      </c>
      <c r="D13" s="3">
        <v>9.2</v>
      </c>
      <c r="E13" s="4">
        <v>40327</v>
      </c>
      <c r="F13" s="3"/>
      <c r="G13" s="3">
        <v>805.3</v>
      </c>
      <c r="H13" s="3">
        <v>982</v>
      </c>
      <c r="I13" s="3">
        <v>11</v>
      </c>
      <c r="J13" s="3"/>
      <c r="K13" s="7">
        <f t="shared" si="0"/>
        <v>972.8</v>
      </c>
      <c r="L13" s="7">
        <f t="shared" si="1"/>
        <v>791.3</v>
      </c>
      <c r="M13" s="7">
        <f t="shared" si="2"/>
        <v>181.5</v>
      </c>
      <c r="N13" s="18">
        <f t="shared" si="3"/>
        <v>0.22936939213951726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22" customFormat="1" ht="12.75">
      <c r="A14" s="3"/>
      <c r="B14" s="34"/>
      <c r="C14" s="3"/>
      <c r="D14" s="3"/>
      <c r="E14" s="4"/>
      <c r="F14" s="3"/>
      <c r="G14" s="3"/>
      <c r="H14" s="3"/>
      <c r="I14" s="3"/>
      <c r="J14" s="3"/>
      <c r="K14" s="7"/>
      <c r="L14" s="7"/>
      <c r="M14" s="7"/>
      <c r="N14" s="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6" customFormat="1" ht="12.75">
      <c r="A15" s="3"/>
      <c r="B15" s="34" t="s">
        <v>36</v>
      </c>
      <c r="C15" s="3">
        <v>14.09</v>
      </c>
      <c r="D15" s="3">
        <v>9.74</v>
      </c>
      <c r="E15" s="4">
        <v>40327</v>
      </c>
      <c r="F15" s="3"/>
      <c r="G15" s="3">
        <v>559.7</v>
      </c>
      <c r="H15" s="3">
        <v>925</v>
      </c>
      <c r="I15" s="3">
        <v>9</v>
      </c>
      <c r="J15" s="3"/>
      <c r="K15" s="7">
        <f t="shared" si="0"/>
        <v>915.26</v>
      </c>
      <c r="L15" s="7">
        <f t="shared" si="1"/>
        <v>545.61</v>
      </c>
      <c r="M15" s="7">
        <f t="shared" si="2"/>
        <v>369.65</v>
      </c>
      <c r="N15" s="6">
        <f t="shared" si="3"/>
        <v>0.6774985795714887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3"/>
      <c r="B16" s="34" t="s">
        <v>24</v>
      </c>
      <c r="C16" s="3">
        <v>14.5</v>
      </c>
      <c r="D16" s="3">
        <v>9.5</v>
      </c>
      <c r="E16" s="4">
        <v>40327</v>
      </c>
      <c r="F16" s="3"/>
      <c r="G16" s="3">
        <v>813.4</v>
      </c>
      <c r="H16" s="3">
        <v>948</v>
      </c>
      <c r="I16" s="3">
        <v>9</v>
      </c>
      <c r="J16" s="3"/>
      <c r="K16" s="7">
        <f t="shared" si="0"/>
        <v>938.5</v>
      </c>
      <c r="L16" s="7">
        <f t="shared" si="1"/>
        <v>798.9</v>
      </c>
      <c r="M16" s="7">
        <f t="shared" si="2"/>
        <v>139.60000000000002</v>
      </c>
      <c r="N16" s="18">
        <f t="shared" si="3"/>
        <v>0.17474026786831898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22" customFormat="1" ht="12.75">
      <c r="A17" s="3"/>
      <c r="B17" s="34"/>
      <c r="C17" s="3"/>
      <c r="D17" s="3"/>
      <c r="E17" s="4"/>
      <c r="F17" s="3"/>
      <c r="G17" s="3"/>
      <c r="H17" s="3"/>
      <c r="I17" s="3"/>
      <c r="J17" s="3"/>
      <c r="K17" s="7"/>
      <c r="L17" s="7"/>
      <c r="M17" s="7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6" customFormat="1" ht="12.75">
      <c r="A18" s="3"/>
      <c r="B18" s="34" t="s">
        <v>37</v>
      </c>
      <c r="C18" s="3">
        <v>14.11</v>
      </c>
      <c r="D18" s="3">
        <v>9.5</v>
      </c>
      <c r="E18" s="4">
        <v>40327</v>
      </c>
      <c r="F18" s="3"/>
      <c r="G18" s="3">
        <v>664.2</v>
      </c>
      <c r="H18" s="3">
        <v>849</v>
      </c>
      <c r="I18" s="3">
        <v>10</v>
      </c>
      <c r="J18" s="3"/>
      <c r="K18" s="7">
        <f t="shared" si="0"/>
        <v>839.5</v>
      </c>
      <c r="L18" s="7">
        <f t="shared" si="1"/>
        <v>650.09</v>
      </c>
      <c r="M18" s="7">
        <f t="shared" si="2"/>
        <v>189.40999999999997</v>
      </c>
      <c r="N18" s="6">
        <f t="shared" si="3"/>
        <v>0.29135965789352236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2.75">
      <c r="A19" s="3"/>
      <c r="B19" s="34" t="s">
        <v>25</v>
      </c>
      <c r="C19" s="3">
        <v>13.9</v>
      </c>
      <c r="D19" s="3">
        <v>9</v>
      </c>
      <c r="E19" s="4">
        <v>40327</v>
      </c>
      <c r="F19" s="3"/>
      <c r="G19" s="3">
        <v>795.9</v>
      </c>
      <c r="H19" s="3">
        <v>890</v>
      </c>
      <c r="I19" s="3">
        <v>10</v>
      </c>
      <c r="J19" s="3"/>
      <c r="K19" s="7">
        <f t="shared" si="0"/>
        <v>881</v>
      </c>
      <c r="L19" s="7">
        <f t="shared" si="1"/>
        <v>782</v>
      </c>
      <c r="M19" s="7">
        <f t="shared" si="2"/>
        <v>99</v>
      </c>
      <c r="N19" s="18">
        <f t="shared" si="3"/>
        <v>0.1265984654731458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s="22" customFormat="1" ht="12.75">
      <c r="A20" s="3"/>
      <c r="B20" s="34"/>
      <c r="C20" s="3"/>
      <c r="D20" s="3"/>
      <c r="E20" s="4"/>
      <c r="F20" s="3"/>
      <c r="G20" s="3"/>
      <c r="H20" s="3"/>
      <c r="I20" s="3"/>
      <c r="J20" s="3"/>
      <c r="K20" s="7"/>
      <c r="L20" s="7"/>
      <c r="M20" s="7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s="2" customFormat="1" ht="12.75">
      <c r="A21" s="3"/>
      <c r="B21" s="34" t="s">
        <v>65</v>
      </c>
      <c r="C21" s="3">
        <v>13.8</v>
      </c>
      <c r="D21" s="3">
        <v>9.08</v>
      </c>
      <c r="E21" s="4">
        <v>40327</v>
      </c>
      <c r="F21" s="3" t="s">
        <v>17</v>
      </c>
      <c r="G21" s="3">
        <v>31</v>
      </c>
      <c r="H21" s="3">
        <v>90</v>
      </c>
      <c r="I21" s="3">
        <v>13</v>
      </c>
      <c r="J21" s="3"/>
      <c r="K21" s="7">
        <f t="shared" si="0"/>
        <v>80.92</v>
      </c>
      <c r="L21" s="7">
        <f t="shared" si="1"/>
        <v>17.2</v>
      </c>
      <c r="M21" s="7">
        <f t="shared" si="2"/>
        <v>63.72</v>
      </c>
      <c r="N21" s="19">
        <f t="shared" si="3"/>
        <v>3.704651162790698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2" customFormat="1" ht="12.75">
      <c r="A22" s="3"/>
      <c r="B22" s="34" t="s">
        <v>66</v>
      </c>
      <c r="C22" s="3">
        <v>14.05</v>
      </c>
      <c r="D22" s="3">
        <v>8.78</v>
      </c>
      <c r="E22" s="4">
        <v>40327</v>
      </c>
      <c r="F22" s="3" t="s">
        <v>17</v>
      </c>
      <c r="G22" s="3">
        <v>105.3</v>
      </c>
      <c r="H22" s="3">
        <v>232</v>
      </c>
      <c r="I22" s="3">
        <v>13</v>
      </c>
      <c r="J22" s="3"/>
      <c r="K22" s="7">
        <f t="shared" si="0"/>
        <v>223.22</v>
      </c>
      <c r="L22" s="7">
        <f t="shared" si="1"/>
        <v>91.25</v>
      </c>
      <c r="M22" s="7">
        <f t="shared" si="2"/>
        <v>131.97</v>
      </c>
      <c r="N22" s="6">
        <f t="shared" si="3"/>
        <v>1.4462465753424658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22" customFormat="1" ht="12.75">
      <c r="A23" s="11"/>
      <c r="B23" s="35" t="s">
        <v>67</v>
      </c>
      <c r="C23" s="11">
        <v>13.92</v>
      </c>
      <c r="D23" s="11">
        <v>13.2</v>
      </c>
      <c r="E23" s="12">
        <v>40327</v>
      </c>
      <c r="F23" s="13">
        <v>0.4930555555555556</v>
      </c>
      <c r="G23" s="11">
        <v>761.2</v>
      </c>
      <c r="H23" s="11">
        <v>883</v>
      </c>
      <c r="I23" s="11">
        <v>13</v>
      </c>
      <c r="J23" s="11"/>
      <c r="K23" s="7">
        <f t="shared" si="0"/>
        <v>869.8</v>
      </c>
      <c r="L23" s="7">
        <f t="shared" si="1"/>
        <v>747.2800000000001</v>
      </c>
      <c r="M23" s="7">
        <f t="shared" si="2"/>
        <v>122.51999999999987</v>
      </c>
      <c r="N23" s="18">
        <f t="shared" si="3"/>
        <v>0.16395460871427023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2" customFormat="1" ht="12.75">
      <c r="A24" s="11"/>
      <c r="B24" s="35"/>
      <c r="C24" s="11"/>
      <c r="D24" s="11"/>
      <c r="E24" s="12"/>
      <c r="F24" s="13"/>
      <c r="G24" s="11"/>
      <c r="H24" s="11"/>
      <c r="I24" s="11"/>
      <c r="J24" s="11"/>
      <c r="K24" s="7"/>
      <c r="L24" s="7"/>
      <c r="M24" s="7"/>
      <c r="N24" s="1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21" customFormat="1" ht="12.75">
      <c r="A25" s="3"/>
      <c r="B25" s="34" t="s">
        <v>68</v>
      </c>
      <c r="C25" s="3">
        <v>13.91</v>
      </c>
      <c r="D25" s="3">
        <v>10.04</v>
      </c>
      <c r="E25" s="4">
        <v>40324</v>
      </c>
      <c r="F25" s="3" t="s">
        <v>16</v>
      </c>
      <c r="G25" s="3">
        <v>36.5</v>
      </c>
      <c r="H25" s="3">
        <v>187</v>
      </c>
      <c r="I25" s="3"/>
      <c r="J25" s="3"/>
      <c r="K25" s="7">
        <f>H25-D25</f>
        <v>176.96</v>
      </c>
      <c r="L25" s="7">
        <f>G25-C25</f>
        <v>22.59</v>
      </c>
      <c r="M25" s="7">
        <f>K25-L25</f>
        <v>154.37</v>
      </c>
      <c r="N25" s="19">
        <f>M25/L25</f>
        <v>6.8335546702080565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2" customFormat="1" ht="12.75">
      <c r="A26" s="3"/>
      <c r="B26" s="34" t="s">
        <v>69</v>
      </c>
      <c r="C26" s="3">
        <v>14.2</v>
      </c>
      <c r="D26" s="3">
        <v>14.39</v>
      </c>
      <c r="E26" s="4">
        <v>40324</v>
      </c>
      <c r="F26" s="3" t="s">
        <v>16</v>
      </c>
      <c r="G26" s="3">
        <v>110.5</v>
      </c>
      <c r="H26" s="3">
        <v>321</v>
      </c>
      <c r="I26" s="3"/>
      <c r="J26" s="3"/>
      <c r="K26" s="7">
        <f>H26-D26</f>
        <v>306.61</v>
      </c>
      <c r="L26" s="7">
        <f>G26-C26</f>
        <v>96.3</v>
      </c>
      <c r="M26" s="7">
        <f>K26-L26</f>
        <v>210.31</v>
      </c>
      <c r="N26" s="6">
        <f>M26/L26</f>
        <v>2.1839044652128767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22" customFormat="1" ht="12.75">
      <c r="A27" s="3"/>
      <c r="B27" s="34" t="s">
        <v>70</v>
      </c>
      <c r="C27" s="3">
        <v>13.89</v>
      </c>
      <c r="D27" s="3">
        <v>34.72</v>
      </c>
      <c r="E27" s="4">
        <v>40324</v>
      </c>
      <c r="F27" s="3" t="s">
        <v>8</v>
      </c>
      <c r="G27" s="3">
        <v>349.1</v>
      </c>
      <c r="H27" s="3">
        <v>441</v>
      </c>
      <c r="I27" s="3"/>
      <c r="J27" s="3"/>
      <c r="K27" s="7">
        <f>H27-D27</f>
        <v>406.28</v>
      </c>
      <c r="L27" s="7">
        <f>G27-C27</f>
        <v>335.21000000000004</v>
      </c>
      <c r="M27" s="7">
        <f>K27-L27</f>
        <v>71.06999999999994</v>
      </c>
      <c r="N27" s="18">
        <f>M27/L27</f>
        <v>0.21201634796097948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2" customFormat="1" ht="12.75">
      <c r="A28" s="3"/>
      <c r="B28" s="34"/>
      <c r="C28" s="3"/>
      <c r="D28" s="3"/>
      <c r="E28" s="4"/>
      <c r="F28" s="3"/>
      <c r="G28" s="3"/>
      <c r="H28" s="3"/>
      <c r="I28" s="3"/>
      <c r="J28" s="3"/>
      <c r="K28" s="7"/>
      <c r="L28" s="7"/>
      <c r="M28" s="7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2" customFormat="1" ht="12.75">
      <c r="A29" s="11"/>
      <c r="B29" s="35"/>
      <c r="C29" s="11"/>
      <c r="D29" s="11"/>
      <c r="E29" s="12"/>
      <c r="F29" s="13"/>
      <c r="G29" s="11"/>
      <c r="H29" s="11"/>
      <c r="I29" s="11"/>
      <c r="J29" s="11"/>
      <c r="K29" s="7"/>
      <c r="L29" s="7"/>
      <c r="M29" s="7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22" customFormat="1" ht="12.75">
      <c r="A30" s="3"/>
      <c r="B30" s="34" t="s">
        <v>61</v>
      </c>
      <c r="C30" s="3">
        <v>14.18</v>
      </c>
      <c r="D30" s="3">
        <v>9.26</v>
      </c>
      <c r="E30" s="4">
        <v>40327</v>
      </c>
      <c r="F30" s="5">
        <v>0.548611111111111</v>
      </c>
      <c r="G30" s="3">
        <v>180.1</v>
      </c>
      <c r="H30" s="3">
        <v>348</v>
      </c>
      <c r="I30" s="3">
        <v>14</v>
      </c>
      <c r="J30" s="3"/>
      <c r="K30" s="7">
        <f t="shared" si="0"/>
        <v>338.74</v>
      </c>
      <c r="L30" s="7">
        <f t="shared" si="1"/>
        <v>165.92</v>
      </c>
      <c r="M30" s="7">
        <f t="shared" si="2"/>
        <v>172.82000000000002</v>
      </c>
      <c r="N30" s="6">
        <f t="shared" si="3"/>
        <v>1.0415863066538094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2" customFormat="1" ht="12.75">
      <c r="A31" s="3"/>
      <c r="B31" s="34" t="s">
        <v>71</v>
      </c>
      <c r="C31" s="3">
        <v>14</v>
      </c>
      <c r="D31" s="3">
        <v>8.75</v>
      </c>
      <c r="E31" s="4">
        <v>40327</v>
      </c>
      <c r="F31" s="5">
        <v>0.548611111111111</v>
      </c>
      <c r="G31" s="3">
        <v>627.5</v>
      </c>
      <c r="H31" s="3">
        <v>675</v>
      </c>
      <c r="I31" s="15">
        <v>14</v>
      </c>
      <c r="J31" s="15"/>
      <c r="K31" s="7">
        <f t="shared" si="0"/>
        <v>666.25</v>
      </c>
      <c r="L31" s="7">
        <f t="shared" si="1"/>
        <v>613.5</v>
      </c>
      <c r="M31" s="7">
        <f t="shared" si="2"/>
        <v>52.75</v>
      </c>
      <c r="N31" s="18">
        <f t="shared" si="3"/>
        <v>0.08598207008964955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2" customFormat="1" ht="15" customHeight="1">
      <c r="A32" s="9"/>
      <c r="B32" s="15"/>
      <c r="C32" s="9"/>
      <c r="D32" s="9"/>
      <c r="E32" s="10"/>
      <c r="F32" s="16"/>
      <c r="G32" s="9"/>
      <c r="H32" s="9"/>
      <c r="I32" s="15"/>
      <c r="J32" s="15"/>
      <c r="K32" s="7"/>
      <c r="L32" s="7"/>
      <c r="M32" s="7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22" customFormat="1" ht="12.75">
      <c r="A33" s="3"/>
      <c r="B33" s="34" t="s">
        <v>38</v>
      </c>
      <c r="C33" s="3">
        <v>14.16</v>
      </c>
      <c r="D33" s="3">
        <v>9.65</v>
      </c>
      <c r="E33" s="4">
        <v>40327</v>
      </c>
      <c r="F33" s="3"/>
      <c r="G33" s="3">
        <v>911.6</v>
      </c>
      <c r="H33" s="3">
        <v>1074</v>
      </c>
      <c r="I33" s="3">
        <v>7</v>
      </c>
      <c r="J33" s="3"/>
      <c r="K33" s="7">
        <f t="shared" si="0"/>
        <v>1064.35</v>
      </c>
      <c r="L33" s="7">
        <f t="shared" si="1"/>
        <v>897.44</v>
      </c>
      <c r="M33" s="7">
        <f t="shared" si="2"/>
        <v>166.90999999999985</v>
      </c>
      <c r="N33" s="6">
        <f t="shared" si="3"/>
        <v>0.18598457835621304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2" customFormat="1" ht="12.75">
      <c r="A34" s="9"/>
      <c r="B34" s="15" t="s">
        <v>26</v>
      </c>
      <c r="C34" s="9">
        <v>13.7</v>
      </c>
      <c r="D34" s="9">
        <v>9.9</v>
      </c>
      <c r="E34" s="10">
        <v>40327</v>
      </c>
      <c r="F34" s="9"/>
      <c r="G34" s="9">
        <v>1269</v>
      </c>
      <c r="H34" s="9">
        <v>1390</v>
      </c>
      <c r="I34" s="9">
        <v>7</v>
      </c>
      <c r="J34" s="9"/>
      <c r="K34" s="7">
        <f>H34-D34</f>
        <v>1380.1</v>
      </c>
      <c r="L34" s="7">
        <f>G34-C34</f>
        <v>1255.3</v>
      </c>
      <c r="M34" s="7">
        <f>K34-L34</f>
        <v>124.79999999999995</v>
      </c>
      <c r="N34" s="18">
        <f>M34/L34</f>
        <v>0.09941846570540903</v>
      </c>
      <c r="O34" s="7"/>
      <c r="P34" s="6"/>
      <c r="Q34" s="6"/>
      <c r="R34" s="6"/>
      <c r="S34" s="6"/>
      <c r="T34" s="6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1" customFormat="1" ht="12.75">
      <c r="A35" s="3"/>
      <c r="B35" s="34"/>
      <c r="C35" s="3"/>
      <c r="D35" s="3"/>
      <c r="E35" s="4"/>
      <c r="F35" s="3"/>
      <c r="G35" s="3"/>
      <c r="H35" s="3"/>
      <c r="I35" s="3"/>
      <c r="J35" s="3"/>
      <c r="K35" s="7"/>
      <c r="L35" s="7"/>
      <c r="M35" s="7"/>
      <c r="N35" s="7"/>
      <c r="O35" s="6"/>
      <c r="P35" s="7"/>
      <c r="Q35" s="7"/>
      <c r="R35" s="7"/>
      <c r="S35" s="7"/>
      <c r="T35" s="7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22" customFormat="1" ht="12.75">
      <c r="A36" s="15"/>
      <c r="B36" s="15" t="s">
        <v>72</v>
      </c>
      <c r="C36" s="9">
        <v>13.89</v>
      </c>
      <c r="D36" s="9">
        <v>9.1</v>
      </c>
      <c r="E36" s="10">
        <v>40328</v>
      </c>
      <c r="F36" s="9"/>
      <c r="G36" s="9">
        <v>552</v>
      </c>
      <c r="H36" s="9">
        <v>710</v>
      </c>
      <c r="I36" s="9">
        <v>18</v>
      </c>
      <c r="J36" s="9" t="s">
        <v>42</v>
      </c>
      <c r="K36" s="7">
        <f>H36-D36</f>
        <v>700.9</v>
      </c>
      <c r="L36" s="7">
        <f>G36-C36</f>
        <v>538.11</v>
      </c>
      <c r="M36" s="7">
        <f>K36-L36</f>
        <v>162.78999999999996</v>
      </c>
      <c r="N36" s="7">
        <f>M36/L36</f>
        <v>0.30252178922525125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2" customFormat="1" ht="12.75">
      <c r="A37" s="3"/>
      <c r="B37" s="34" t="s">
        <v>73</v>
      </c>
      <c r="C37" s="3">
        <v>13.86</v>
      </c>
      <c r="D37" s="3">
        <v>8.76</v>
      </c>
      <c r="E37" s="4">
        <v>40328</v>
      </c>
      <c r="F37" s="3" t="s">
        <v>10</v>
      </c>
      <c r="G37" s="3">
        <v>1106.2</v>
      </c>
      <c r="H37" s="3">
        <v>1198</v>
      </c>
      <c r="I37" s="3">
        <v>18</v>
      </c>
      <c r="J37" s="3"/>
      <c r="K37" s="7">
        <f t="shared" si="0"/>
        <v>1189.24</v>
      </c>
      <c r="L37" s="7">
        <f t="shared" si="1"/>
        <v>1092.3400000000001</v>
      </c>
      <c r="M37" s="7">
        <f t="shared" si="2"/>
        <v>96.89999999999986</v>
      </c>
      <c r="N37" s="18">
        <f t="shared" si="3"/>
        <v>0.08870864382884436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2" customFormat="1" ht="12.75">
      <c r="A38" s="3"/>
      <c r="B38" s="34"/>
      <c r="C38" s="3"/>
      <c r="D38" s="3"/>
      <c r="E38" s="4"/>
      <c r="F38" s="3"/>
      <c r="G38" s="3"/>
      <c r="H38" s="3"/>
      <c r="I38" s="3"/>
      <c r="J38" s="3"/>
      <c r="K38" s="7"/>
      <c r="L38" s="7"/>
      <c r="M38" s="7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22" customFormat="1" ht="12.75">
      <c r="A39" s="3"/>
      <c r="B39" s="34" t="s">
        <v>58</v>
      </c>
      <c r="C39" s="3">
        <v>13.9</v>
      </c>
      <c r="D39" s="3">
        <v>8.95</v>
      </c>
      <c r="E39" s="4">
        <v>40328</v>
      </c>
      <c r="F39" s="3" t="s">
        <v>19</v>
      </c>
      <c r="G39" s="3">
        <v>420.8</v>
      </c>
      <c r="H39" s="3">
        <v>543</v>
      </c>
      <c r="I39" s="3">
        <v>19</v>
      </c>
      <c r="J39" s="3" t="s">
        <v>15</v>
      </c>
      <c r="K39" s="7">
        <f t="shared" si="0"/>
        <v>534.05</v>
      </c>
      <c r="L39" s="7">
        <f t="shared" si="1"/>
        <v>406.90000000000003</v>
      </c>
      <c r="M39" s="7">
        <f t="shared" si="2"/>
        <v>127.14999999999992</v>
      </c>
      <c r="N39" s="6">
        <f t="shared" si="3"/>
        <v>0.3124846399606781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2" customFormat="1" ht="12.75">
      <c r="A40" s="3"/>
      <c r="B40" s="34" t="s">
        <v>57</v>
      </c>
      <c r="C40" s="3">
        <v>14.08</v>
      </c>
      <c r="D40" s="3">
        <v>8.8</v>
      </c>
      <c r="E40" s="4">
        <v>40328</v>
      </c>
      <c r="F40" s="3" t="s">
        <v>14</v>
      </c>
      <c r="G40" s="3">
        <v>932.1</v>
      </c>
      <c r="H40" s="3">
        <v>1036</v>
      </c>
      <c r="I40" s="3">
        <v>19</v>
      </c>
      <c r="J40" s="3" t="s">
        <v>15</v>
      </c>
      <c r="K40" s="7">
        <f>H40-D40</f>
        <v>1027.2</v>
      </c>
      <c r="L40" s="7">
        <f>G40-C40</f>
        <v>918.02</v>
      </c>
      <c r="M40" s="7">
        <f>K40-L40</f>
        <v>109.18000000000006</v>
      </c>
      <c r="N40" s="18">
        <f>M40/L40</f>
        <v>0.11892987080891491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ht="12.75">
      <c r="A41" s="3"/>
      <c r="B41" s="34"/>
      <c r="C41" s="3"/>
      <c r="D41" s="3"/>
      <c r="E41" s="4"/>
      <c r="F41" s="3"/>
      <c r="G41" s="3"/>
      <c r="H41" s="3"/>
      <c r="I41" s="3"/>
      <c r="J41" s="3"/>
      <c r="K41" s="7"/>
      <c r="L41" s="7"/>
      <c r="M41" s="7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2.75">
      <c r="A42" s="3"/>
      <c r="B42" s="34" t="s">
        <v>56</v>
      </c>
      <c r="C42" s="3">
        <v>14.27</v>
      </c>
      <c r="D42" s="3">
        <v>8.83</v>
      </c>
      <c r="E42" s="4">
        <v>40328</v>
      </c>
      <c r="F42" s="3" t="s">
        <v>18</v>
      </c>
      <c r="G42" s="3">
        <v>50.4</v>
      </c>
      <c r="H42" s="3">
        <v>102</v>
      </c>
      <c r="I42" s="3">
        <v>20</v>
      </c>
      <c r="J42" s="3"/>
      <c r="K42" s="7">
        <f t="shared" si="0"/>
        <v>93.17</v>
      </c>
      <c r="L42" s="7">
        <f t="shared" si="1"/>
        <v>36.129999999999995</v>
      </c>
      <c r="M42" s="7">
        <f t="shared" si="2"/>
        <v>57.040000000000006</v>
      </c>
      <c r="N42" s="6">
        <f t="shared" si="3"/>
        <v>1.5787434265153615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22" customFormat="1" ht="12.75">
      <c r="A43" s="3"/>
      <c r="B43" s="34" t="s">
        <v>55</v>
      </c>
      <c r="C43" s="3">
        <v>13.96</v>
      </c>
      <c r="D43" s="3">
        <v>9.67</v>
      </c>
      <c r="E43" s="4">
        <v>40328</v>
      </c>
      <c r="F43" s="3" t="s">
        <v>12</v>
      </c>
      <c r="G43" s="3">
        <v>511.9</v>
      </c>
      <c r="H43" s="3">
        <v>574</v>
      </c>
      <c r="I43" s="3">
        <v>20</v>
      </c>
      <c r="J43" s="3"/>
      <c r="K43" s="7">
        <f t="shared" si="0"/>
        <v>564.33</v>
      </c>
      <c r="L43" s="7">
        <f t="shared" si="1"/>
        <v>497.94</v>
      </c>
      <c r="M43" s="7">
        <f t="shared" si="2"/>
        <v>66.39000000000004</v>
      </c>
      <c r="N43" s="6">
        <f t="shared" si="3"/>
        <v>0.13332931678515492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2.75">
      <c r="A44" s="3"/>
      <c r="B44" s="34" t="s">
        <v>54</v>
      </c>
      <c r="C44" s="3">
        <v>13.99</v>
      </c>
      <c r="D44" s="3">
        <v>8.86</v>
      </c>
      <c r="E44" s="4">
        <v>40328</v>
      </c>
      <c r="F44" s="3" t="s">
        <v>9</v>
      </c>
      <c r="G44" s="3">
        <v>960.6</v>
      </c>
      <c r="H44" s="3">
        <v>1038</v>
      </c>
      <c r="I44" s="3">
        <v>20</v>
      </c>
      <c r="J44" s="3"/>
      <c r="K44" s="7">
        <f>H44-D44</f>
        <v>1029.14</v>
      </c>
      <c r="L44" s="7">
        <f>G44-C44</f>
        <v>946.61</v>
      </c>
      <c r="M44" s="7">
        <f>K44-L44</f>
        <v>82.53000000000009</v>
      </c>
      <c r="N44" s="18">
        <f>M44/L44</f>
        <v>0.08718479627301644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2" customFormat="1" ht="12.75">
      <c r="A45" s="3"/>
      <c r="B45" s="34"/>
      <c r="C45" s="3"/>
      <c r="D45" s="3"/>
      <c r="E45" s="4"/>
      <c r="F45" s="3"/>
      <c r="G45" s="3"/>
      <c r="H45" s="3"/>
      <c r="I45" s="3"/>
      <c r="J45" s="3"/>
      <c r="K45" s="7"/>
      <c r="L45" s="7"/>
      <c r="M45" s="7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23" customFormat="1" ht="12.75">
      <c r="A46" s="3"/>
      <c r="B46" s="34" t="s">
        <v>74</v>
      </c>
      <c r="C46" s="3">
        <v>13.99</v>
      </c>
      <c r="D46" s="3">
        <v>8.78</v>
      </c>
      <c r="E46" s="4">
        <v>40327</v>
      </c>
      <c r="F46" s="3" t="s">
        <v>21</v>
      </c>
      <c r="G46" s="3">
        <v>684.7</v>
      </c>
      <c r="H46" s="3">
        <v>731</v>
      </c>
      <c r="I46" s="3">
        <v>17</v>
      </c>
      <c r="J46" s="3"/>
      <c r="K46" s="7">
        <f t="shared" si="0"/>
        <v>722.22</v>
      </c>
      <c r="L46" s="7">
        <f t="shared" si="1"/>
        <v>670.71</v>
      </c>
      <c r="M46" s="7">
        <f t="shared" si="2"/>
        <v>51.50999999999999</v>
      </c>
      <c r="N46" s="6">
        <f t="shared" si="3"/>
        <v>0.07679921277452251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1" customFormat="1" ht="12.75">
      <c r="A47" s="3"/>
      <c r="B47" s="34" t="s">
        <v>75</v>
      </c>
      <c r="C47" s="3">
        <v>14.7</v>
      </c>
      <c r="D47" s="3">
        <v>8.71</v>
      </c>
      <c r="E47" s="4">
        <v>40327</v>
      </c>
      <c r="F47" s="3" t="s">
        <v>7</v>
      </c>
      <c r="G47" s="3">
        <v>1531</v>
      </c>
      <c r="H47" s="3">
        <v>1620</v>
      </c>
      <c r="I47" s="3">
        <v>17</v>
      </c>
      <c r="J47" s="3"/>
      <c r="K47" s="7">
        <f t="shared" si="0"/>
        <v>1611.29</v>
      </c>
      <c r="L47" s="7">
        <f t="shared" si="1"/>
        <v>1516.3</v>
      </c>
      <c r="M47" s="7">
        <f t="shared" si="2"/>
        <v>94.99000000000001</v>
      </c>
      <c r="N47" s="18">
        <f t="shared" si="3"/>
        <v>0.06264591439688717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2" customFormat="1" ht="12.75">
      <c r="A48" s="3"/>
      <c r="B48" s="34"/>
      <c r="C48" s="3"/>
      <c r="D48" s="3"/>
      <c r="E48" s="4"/>
      <c r="F48" s="3"/>
      <c r="G48" s="3"/>
      <c r="H48" s="3"/>
      <c r="I48" s="3"/>
      <c r="J48" s="3"/>
      <c r="K48" s="7"/>
      <c r="L48" s="7"/>
      <c r="M48" s="7"/>
      <c r="N48" s="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s="24" customFormat="1" ht="12.75">
      <c r="A49" s="3"/>
      <c r="B49" s="34" t="s">
        <v>39</v>
      </c>
      <c r="C49" s="3">
        <v>14.22</v>
      </c>
      <c r="D49" s="3">
        <v>9.56</v>
      </c>
      <c r="E49" s="4">
        <v>40327</v>
      </c>
      <c r="F49" s="3"/>
      <c r="G49" s="3">
        <v>202.7</v>
      </c>
      <c r="H49" s="3">
        <v>397</v>
      </c>
      <c r="I49" s="3">
        <v>8</v>
      </c>
      <c r="J49" s="3"/>
      <c r="K49" s="7">
        <f t="shared" si="0"/>
        <v>387.44</v>
      </c>
      <c r="L49" s="7">
        <f t="shared" si="1"/>
        <v>188.48</v>
      </c>
      <c r="M49" s="7">
        <f t="shared" si="2"/>
        <v>198.96</v>
      </c>
      <c r="N49" s="6">
        <f t="shared" si="3"/>
        <v>1.0556027164685908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12.75">
      <c r="A50" s="3"/>
      <c r="B50" s="34" t="s">
        <v>29</v>
      </c>
      <c r="C50" s="3">
        <v>13.8</v>
      </c>
      <c r="D50" s="3">
        <v>9</v>
      </c>
      <c r="E50" s="4">
        <v>40327</v>
      </c>
      <c r="F50" s="3"/>
      <c r="G50" s="3">
        <v>926.1</v>
      </c>
      <c r="H50" s="3">
        <v>1030</v>
      </c>
      <c r="I50" s="3">
        <v>8</v>
      </c>
      <c r="J50" s="3"/>
      <c r="K50" s="7">
        <f t="shared" si="0"/>
        <v>1021</v>
      </c>
      <c r="L50" s="7">
        <f t="shared" si="1"/>
        <v>912.3000000000001</v>
      </c>
      <c r="M50" s="7">
        <f t="shared" si="2"/>
        <v>108.69999999999993</v>
      </c>
      <c r="N50" s="18">
        <f t="shared" si="3"/>
        <v>0.11914940260879088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s="2" customFormat="1" ht="12.75">
      <c r="A51" s="3"/>
      <c r="B51" s="34"/>
      <c r="C51" s="3"/>
      <c r="D51" s="3"/>
      <c r="E51" s="4"/>
      <c r="F51" s="3"/>
      <c r="G51" s="3"/>
      <c r="H51" s="3"/>
      <c r="I51" s="3"/>
      <c r="J51" s="3"/>
      <c r="K51" s="7"/>
      <c r="L51" s="7"/>
      <c r="M51" s="7"/>
      <c r="N51" s="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s="22" customFormat="1" ht="12.75">
      <c r="A52" s="3"/>
      <c r="B52" s="34" t="s">
        <v>76</v>
      </c>
      <c r="C52" s="3">
        <v>13.82</v>
      </c>
      <c r="D52" s="3">
        <v>9.18</v>
      </c>
      <c r="E52" s="4">
        <v>40327</v>
      </c>
      <c r="F52" s="3">
        <v>1400</v>
      </c>
      <c r="G52" s="3">
        <v>167.4</v>
      </c>
      <c r="H52" s="3">
        <v>242</v>
      </c>
      <c r="I52" s="3">
        <v>15</v>
      </c>
      <c r="J52" s="3"/>
      <c r="K52" s="7">
        <f t="shared" si="0"/>
        <v>232.82</v>
      </c>
      <c r="L52" s="7">
        <f t="shared" si="1"/>
        <v>153.58</v>
      </c>
      <c r="M52" s="7">
        <f t="shared" si="2"/>
        <v>79.23999999999998</v>
      </c>
      <c r="N52" s="6">
        <f t="shared" si="3"/>
        <v>0.5159525979945304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2" customFormat="1" ht="12.75">
      <c r="A53" s="3"/>
      <c r="B53" s="34" t="s">
        <v>77</v>
      </c>
      <c r="C53" s="3">
        <v>14.02</v>
      </c>
      <c r="D53" s="3">
        <v>8.86</v>
      </c>
      <c r="E53" s="4">
        <v>40327</v>
      </c>
      <c r="F53" s="3">
        <v>1400</v>
      </c>
      <c r="G53" s="3">
        <v>890.3</v>
      </c>
      <c r="H53" s="3">
        <v>951</v>
      </c>
      <c r="I53" s="3">
        <v>15</v>
      </c>
      <c r="J53" s="3"/>
      <c r="K53" s="7">
        <f t="shared" si="0"/>
        <v>942.14</v>
      </c>
      <c r="L53" s="7">
        <f t="shared" si="1"/>
        <v>876.28</v>
      </c>
      <c r="M53" s="7">
        <f t="shared" si="2"/>
        <v>65.86000000000001</v>
      </c>
      <c r="N53" s="18">
        <f t="shared" si="3"/>
        <v>0.07515862509700098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s="2" customFormat="1" ht="12.75">
      <c r="A54" s="3"/>
      <c r="B54" s="34"/>
      <c r="C54" s="3"/>
      <c r="D54" s="3"/>
      <c r="E54" s="4"/>
      <c r="F54" s="3"/>
      <c r="G54" s="3"/>
      <c r="H54" s="3"/>
      <c r="I54" s="3"/>
      <c r="J54" s="3"/>
      <c r="K54" s="7"/>
      <c r="L54" s="7"/>
      <c r="M54" s="7"/>
      <c r="N54" s="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s="22" customFormat="1" ht="12.75">
      <c r="A55" s="3"/>
      <c r="B55" s="34" t="s">
        <v>40</v>
      </c>
      <c r="C55" s="3">
        <v>14.01</v>
      </c>
      <c r="D55" s="3">
        <v>9.31</v>
      </c>
      <c r="E55" s="4">
        <v>40327</v>
      </c>
      <c r="F55" s="3"/>
      <c r="G55" s="3">
        <v>150.8</v>
      </c>
      <c r="H55" s="3">
        <v>278</v>
      </c>
      <c r="I55" s="3">
        <v>5</v>
      </c>
      <c r="J55" s="3"/>
      <c r="K55" s="7">
        <f t="shared" si="0"/>
        <v>268.69</v>
      </c>
      <c r="L55" s="7">
        <f t="shared" si="1"/>
        <v>136.79000000000002</v>
      </c>
      <c r="M55" s="7">
        <f t="shared" si="2"/>
        <v>131.89999999999998</v>
      </c>
      <c r="N55" s="6">
        <f t="shared" si="3"/>
        <v>0.9642517727904083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s="2" customFormat="1" ht="12.75">
      <c r="A56" s="3"/>
      <c r="B56" s="34" t="s">
        <v>28</v>
      </c>
      <c r="C56" s="3">
        <v>14</v>
      </c>
      <c r="D56" s="3">
        <v>11.8</v>
      </c>
      <c r="E56" s="4">
        <v>40327</v>
      </c>
      <c r="F56" s="3"/>
      <c r="G56" s="3">
        <v>812.4</v>
      </c>
      <c r="H56" s="3">
        <v>884</v>
      </c>
      <c r="I56" s="3">
        <v>5</v>
      </c>
      <c r="J56" s="3"/>
      <c r="K56" s="7">
        <f t="shared" si="0"/>
        <v>872.2</v>
      </c>
      <c r="L56" s="7">
        <f t="shared" si="1"/>
        <v>798.4</v>
      </c>
      <c r="M56" s="7">
        <f t="shared" si="2"/>
        <v>73.80000000000007</v>
      </c>
      <c r="N56" s="18">
        <f t="shared" si="3"/>
        <v>0.09243486973947905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s="2" customFormat="1" ht="12.75" customHeight="1">
      <c r="A57" s="3"/>
      <c r="B57" s="34"/>
      <c r="C57" s="3"/>
      <c r="D57" s="3"/>
      <c r="E57" s="4"/>
      <c r="F57" s="3"/>
      <c r="G57" s="3"/>
      <c r="H57" s="3"/>
      <c r="I57" s="3"/>
      <c r="J57" s="3"/>
      <c r="K57" s="7"/>
      <c r="L57" s="7"/>
      <c r="M57" s="7"/>
      <c r="N57" s="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22" customFormat="1" ht="13.5" customHeight="1">
      <c r="A58" s="3"/>
      <c r="B58" s="34" t="s">
        <v>41</v>
      </c>
      <c r="C58" s="3">
        <v>14.13</v>
      </c>
      <c r="D58" s="3">
        <v>9.4</v>
      </c>
      <c r="E58" s="4">
        <v>40327</v>
      </c>
      <c r="F58" s="3"/>
      <c r="G58" s="3">
        <v>398.6</v>
      </c>
      <c r="H58" s="3">
        <v>684</v>
      </c>
      <c r="I58" s="3">
        <v>4</v>
      </c>
      <c r="J58" s="3"/>
      <c r="K58" s="7">
        <f t="shared" si="0"/>
        <v>674.6</v>
      </c>
      <c r="L58" s="7">
        <f t="shared" si="1"/>
        <v>384.47</v>
      </c>
      <c r="M58" s="7">
        <f t="shared" si="2"/>
        <v>290.13</v>
      </c>
      <c r="N58" s="6">
        <f t="shared" si="3"/>
        <v>0.754623247587588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s="2" customFormat="1" ht="13.5" customHeight="1">
      <c r="A59" s="3"/>
      <c r="B59" s="34" t="s">
        <v>27</v>
      </c>
      <c r="C59" s="3">
        <v>13.6</v>
      </c>
      <c r="D59" s="3">
        <v>8.8</v>
      </c>
      <c r="E59" s="4">
        <v>40327</v>
      </c>
      <c r="F59" s="3"/>
      <c r="G59" s="3">
        <v>818.4</v>
      </c>
      <c r="H59" s="3">
        <v>911</v>
      </c>
      <c r="I59" s="3">
        <v>4</v>
      </c>
      <c r="J59" s="3"/>
      <c r="K59" s="7">
        <f t="shared" si="0"/>
        <v>902.2</v>
      </c>
      <c r="L59" s="7">
        <f t="shared" si="1"/>
        <v>804.8</v>
      </c>
      <c r="M59" s="7">
        <f t="shared" si="2"/>
        <v>97.40000000000009</v>
      </c>
      <c r="N59" s="18">
        <f t="shared" si="3"/>
        <v>0.12102385685884703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s="2" customFormat="1" ht="12.75">
      <c r="A60" s="3"/>
      <c r="B60" s="34"/>
      <c r="C60" s="3"/>
      <c r="D60" s="3"/>
      <c r="E60" s="4"/>
      <c r="F60" s="3"/>
      <c r="G60" s="3"/>
      <c r="H60" s="3"/>
      <c r="I60" s="3"/>
      <c r="J60" s="3"/>
      <c r="K60" s="7"/>
      <c r="L60" s="7"/>
      <c r="M60" s="7"/>
      <c r="N60" s="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s="2" customFormat="1" ht="12.75">
      <c r="A61" s="3"/>
      <c r="B61" s="34" t="s">
        <v>78</v>
      </c>
      <c r="C61" s="3">
        <v>14.12</v>
      </c>
      <c r="D61" s="3">
        <v>8.78</v>
      </c>
      <c r="E61" s="4">
        <v>40328</v>
      </c>
      <c r="F61" s="3" t="s">
        <v>13</v>
      </c>
      <c r="G61" s="3">
        <v>138.3</v>
      </c>
      <c r="H61" s="3">
        <v>397</v>
      </c>
      <c r="I61" s="3">
        <v>16</v>
      </c>
      <c r="J61" s="3"/>
      <c r="K61" s="7">
        <f>H61-D61</f>
        <v>388.22</v>
      </c>
      <c r="L61" s="7">
        <f>G61-C61</f>
        <v>124.18</v>
      </c>
      <c r="M61" s="7">
        <f>K61-L61</f>
        <v>264.04</v>
      </c>
      <c r="N61" s="6">
        <f>M61/L61</f>
        <v>2.126268320180383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s="22" customFormat="1" ht="12.75">
      <c r="A62" s="3"/>
      <c r="B62" s="34" t="s">
        <v>79</v>
      </c>
      <c r="C62" s="3">
        <v>14.02</v>
      </c>
      <c r="D62" s="3">
        <v>8.68</v>
      </c>
      <c r="E62" s="4">
        <v>40327</v>
      </c>
      <c r="F62" s="3" t="s">
        <v>11</v>
      </c>
      <c r="G62" s="3">
        <v>513.9</v>
      </c>
      <c r="H62" s="3">
        <v>638</v>
      </c>
      <c r="I62" s="3">
        <v>16</v>
      </c>
      <c r="J62" s="3"/>
      <c r="K62" s="7">
        <f t="shared" si="0"/>
        <v>629.32</v>
      </c>
      <c r="L62" s="7">
        <f t="shared" si="1"/>
        <v>499.88</v>
      </c>
      <c r="M62" s="7">
        <f t="shared" si="2"/>
        <v>129.44000000000005</v>
      </c>
      <c r="N62" s="6">
        <f t="shared" si="3"/>
        <v>0.2589421461150677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s="2" customFormat="1" ht="12.75">
      <c r="A63" s="3"/>
      <c r="B63" s="34" t="s">
        <v>80</v>
      </c>
      <c r="C63" s="3">
        <v>14.02</v>
      </c>
      <c r="D63" s="3">
        <v>8.84</v>
      </c>
      <c r="E63" s="4">
        <v>40327</v>
      </c>
      <c r="F63" s="3" t="s">
        <v>13</v>
      </c>
      <c r="G63" s="3">
        <v>815.7</v>
      </c>
      <c r="H63" s="3">
        <v>874</v>
      </c>
      <c r="I63" s="3">
        <v>16</v>
      </c>
      <c r="J63" s="3"/>
      <c r="K63" s="7">
        <f>H63-D63</f>
        <v>865.16</v>
      </c>
      <c r="L63" s="7">
        <f>G63-C63</f>
        <v>801.6800000000001</v>
      </c>
      <c r="M63" s="7">
        <f>K63-L63</f>
        <v>63.479999999999905</v>
      </c>
      <c r="N63" s="18">
        <f>M63/L63</f>
        <v>0.0791837142001795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s="2" customFormat="1" ht="13.5" customHeight="1">
      <c r="A64" s="3"/>
      <c r="B64" s="34"/>
      <c r="C64" s="3"/>
      <c r="D64" s="3"/>
      <c r="E64" s="4"/>
      <c r="F64" s="3"/>
      <c r="G64" s="3"/>
      <c r="H64" s="3"/>
      <c r="I64" s="3"/>
      <c r="J64" s="3"/>
      <c r="K64" s="7"/>
      <c r="L64" s="7"/>
      <c r="M64" s="7"/>
      <c r="N64" s="6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s="22" customFormat="1" ht="12.75">
      <c r="A65" s="3"/>
      <c r="B65" s="34" t="s">
        <v>81</v>
      </c>
      <c r="C65" s="3">
        <v>14.08</v>
      </c>
      <c r="D65" s="3">
        <v>9.55</v>
      </c>
      <c r="E65" s="4">
        <v>40327</v>
      </c>
      <c r="F65" s="3"/>
      <c r="G65" s="3">
        <v>487.5</v>
      </c>
      <c r="H65" s="3">
        <v>623</v>
      </c>
      <c r="I65" s="3">
        <v>6</v>
      </c>
      <c r="J65" s="3"/>
      <c r="K65" s="7">
        <f t="shared" si="0"/>
        <v>613.45</v>
      </c>
      <c r="L65" s="7">
        <f t="shared" si="1"/>
        <v>473.42</v>
      </c>
      <c r="M65" s="7">
        <f t="shared" si="2"/>
        <v>140.03000000000003</v>
      </c>
      <c r="N65" s="6">
        <f t="shared" si="3"/>
        <v>0.2957838705589118</v>
      </c>
      <c r="O65" s="7"/>
      <c r="P65" s="26"/>
      <c r="Q65" s="26"/>
      <c r="R65" s="26"/>
      <c r="S65" s="26"/>
      <c r="T65" s="2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14" ht="12.75">
      <c r="A66" s="3"/>
      <c r="B66" s="34" t="s">
        <v>82</v>
      </c>
      <c r="C66" s="3">
        <v>13.8</v>
      </c>
      <c r="D66" s="3">
        <v>9.5</v>
      </c>
      <c r="E66" s="4">
        <v>40327</v>
      </c>
      <c r="F66" s="3"/>
      <c r="G66" s="3">
        <v>658.2</v>
      </c>
      <c r="H66" s="3">
        <v>718</v>
      </c>
      <c r="I66" s="3">
        <v>6</v>
      </c>
      <c r="J66" s="3"/>
      <c r="K66" s="7">
        <f t="shared" si="0"/>
        <v>708.5</v>
      </c>
      <c r="L66" s="7">
        <f t="shared" si="1"/>
        <v>644.4000000000001</v>
      </c>
      <c r="M66" s="7">
        <f t="shared" si="2"/>
        <v>64.09999999999991</v>
      </c>
      <c r="N66" s="18">
        <f t="shared" si="3"/>
        <v>0.09947237740533814</v>
      </c>
    </row>
    <row r="67" spans="1:14" ht="12.75">
      <c r="A67" s="3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2" ht="27.75">
      <c r="A68" s="36"/>
      <c r="B68" s="31" t="s">
        <v>88</v>
      </c>
    </row>
    <row r="69" spans="1:18" ht="13.5" thickBot="1">
      <c r="A69" s="8"/>
      <c r="B69" s="33" t="s">
        <v>0</v>
      </c>
      <c r="C69" s="8" t="s">
        <v>1</v>
      </c>
      <c r="D69" s="8" t="s">
        <v>2</v>
      </c>
      <c r="E69" s="8" t="s">
        <v>3</v>
      </c>
      <c r="F69" s="8" t="s">
        <v>4</v>
      </c>
      <c r="G69" s="8" t="s">
        <v>6</v>
      </c>
      <c r="H69" s="8" t="s">
        <v>20</v>
      </c>
      <c r="I69" s="8" t="s">
        <v>53</v>
      </c>
      <c r="J69" s="8" t="s">
        <v>86</v>
      </c>
      <c r="K69" s="17" t="s">
        <v>30</v>
      </c>
      <c r="L69" s="17" t="s">
        <v>31</v>
      </c>
      <c r="M69" s="17" t="s">
        <v>32</v>
      </c>
      <c r="N69" s="20" t="s">
        <v>33</v>
      </c>
      <c r="O69" s="17" t="s">
        <v>44</v>
      </c>
      <c r="P69" t="s">
        <v>87</v>
      </c>
      <c r="Q69" s="7"/>
      <c r="R69" s="7"/>
    </row>
    <row r="70" spans="1:18" ht="12.75">
      <c r="A70" s="3"/>
      <c r="B70" s="34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18"/>
      <c r="Q70" s="7"/>
      <c r="R70" s="7"/>
    </row>
    <row r="71" spans="1:18" ht="12.75">
      <c r="A71" s="9"/>
      <c r="B71" s="34" t="s">
        <v>93</v>
      </c>
      <c r="C71">
        <v>8.64</v>
      </c>
      <c r="D71">
        <v>9.44</v>
      </c>
      <c r="E71" s="28">
        <v>40402</v>
      </c>
      <c r="F71" s="28"/>
      <c r="G71">
        <v>324.71</v>
      </c>
      <c r="H71">
        <v>404</v>
      </c>
      <c r="I71" s="6">
        <v>2</v>
      </c>
      <c r="J71" s="6"/>
      <c r="K71" s="7">
        <f>H71-D71</f>
        <v>394.56</v>
      </c>
      <c r="L71" s="7">
        <f>G71-C71</f>
        <v>316.07</v>
      </c>
      <c r="M71" s="7">
        <f>K71-L71</f>
        <v>78.49000000000001</v>
      </c>
      <c r="N71" s="18">
        <f>M71/L71</f>
        <v>0.24833106590312276</v>
      </c>
      <c r="O71" s="26">
        <v>278.18</v>
      </c>
      <c r="P71" s="26">
        <f aca="true" t="shared" si="4" ref="P71:P109">L71/O71</f>
        <v>1.136206772593285</v>
      </c>
      <c r="Q71" s="7"/>
      <c r="R71" s="7"/>
    </row>
    <row r="72" spans="1:20" ht="12.75">
      <c r="A72" s="3"/>
      <c r="B72" s="34"/>
      <c r="C72" s="6"/>
      <c r="D72" s="6"/>
      <c r="E72" s="6"/>
      <c r="F72" s="6"/>
      <c r="G72" s="6"/>
      <c r="H72" s="6"/>
      <c r="I72" s="6"/>
      <c r="J72" s="6"/>
      <c r="K72" s="7"/>
      <c r="L72" s="7"/>
      <c r="M72" s="7"/>
      <c r="N72" s="7"/>
      <c r="Q72" s="7"/>
      <c r="R72" s="7"/>
      <c r="S72" s="7"/>
      <c r="T72" s="7"/>
    </row>
    <row r="73" spans="1:38" s="2" customFormat="1" ht="12" customHeight="1">
      <c r="A73" s="3"/>
      <c r="B73" s="34" t="s">
        <v>59</v>
      </c>
      <c r="C73" s="6">
        <v>8.26</v>
      </c>
      <c r="D73" s="6">
        <v>9.88</v>
      </c>
      <c r="E73" s="28">
        <v>40415</v>
      </c>
      <c r="F73" s="7">
        <v>1740</v>
      </c>
      <c r="G73" s="6">
        <v>354.15</v>
      </c>
      <c r="H73" s="7">
        <v>376</v>
      </c>
      <c r="I73" s="7">
        <v>3</v>
      </c>
      <c r="J73" s="6"/>
      <c r="K73" s="7">
        <f>H73-D73</f>
        <v>366.12</v>
      </c>
      <c r="L73" s="7">
        <f>G73-C73</f>
        <v>345.89</v>
      </c>
      <c r="M73" s="7">
        <f>K73-L73</f>
        <v>20.230000000000018</v>
      </c>
      <c r="N73" s="18">
        <f>M73/L73</f>
        <v>0.05848680216253728</v>
      </c>
      <c r="O73" s="26">
        <v>278.18</v>
      </c>
      <c r="P73" s="26">
        <f t="shared" si="4"/>
        <v>1.2434035516572004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6"/>
    </row>
    <row r="74" spans="1:38" ht="12.75">
      <c r="A74" s="3"/>
      <c r="B74" s="34"/>
      <c r="K74" s="7"/>
      <c r="L74" s="7"/>
      <c r="M74" s="7"/>
      <c r="N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6"/>
    </row>
    <row r="75" spans="1:38" s="2" customFormat="1" ht="12.75">
      <c r="A75" s="3"/>
      <c r="B75" s="34" t="s">
        <v>45</v>
      </c>
      <c r="C75">
        <v>8.22</v>
      </c>
      <c r="D75">
        <v>7.89</v>
      </c>
      <c r="E75" s="28">
        <v>40416</v>
      </c>
      <c r="F75">
        <v>1927</v>
      </c>
      <c r="G75">
        <v>294.13</v>
      </c>
      <c r="H75">
        <v>314</v>
      </c>
      <c r="I75">
        <v>12</v>
      </c>
      <c r="J75"/>
      <c r="K75" s="7">
        <f>H75-D75</f>
        <v>306.11</v>
      </c>
      <c r="L75" s="7">
        <f>G75-C75</f>
        <v>285.90999999999997</v>
      </c>
      <c r="M75" s="7">
        <f>K75-L75</f>
        <v>20.200000000000045</v>
      </c>
      <c r="N75" s="18">
        <f>M75/L75</f>
        <v>0.07065160365149889</v>
      </c>
      <c r="O75" s="26">
        <v>278.18</v>
      </c>
      <c r="P75" s="26">
        <f t="shared" si="4"/>
        <v>1.0277877633187145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6"/>
    </row>
    <row r="76" spans="1:37" ht="12.75">
      <c r="A76" s="3"/>
      <c r="B76" s="34"/>
      <c r="K76" s="7"/>
      <c r="L76" s="7"/>
      <c r="M76" s="7"/>
      <c r="N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12.75">
      <c r="A77" s="3"/>
      <c r="B77" s="34" t="s">
        <v>46</v>
      </c>
      <c r="C77">
        <v>7.64</v>
      </c>
      <c r="D77">
        <v>7</v>
      </c>
      <c r="E77" s="28">
        <v>40416</v>
      </c>
      <c r="F77">
        <v>1900</v>
      </c>
      <c r="G77">
        <v>332.9</v>
      </c>
      <c r="H77">
        <v>380</v>
      </c>
      <c r="I77">
        <v>11</v>
      </c>
      <c r="K77" s="7">
        <f>H77-D77</f>
        <v>373</v>
      </c>
      <c r="L77" s="7">
        <f>G77-C77</f>
        <v>325.26</v>
      </c>
      <c r="M77" s="7">
        <f>K77-L77</f>
        <v>47.74000000000001</v>
      </c>
      <c r="N77" s="18">
        <f>M77/L77</f>
        <v>0.14677488778208206</v>
      </c>
      <c r="O77" s="26">
        <v>278.18</v>
      </c>
      <c r="P77" s="26">
        <f t="shared" si="4"/>
        <v>1.1692429362283412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12.75">
      <c r="A78" s="3"/>
      <c r="B78" s="34"/>
      <c r="K78" s="7"/>
      <c r="L78" s="7"/>
      <c r="M78" s="7"/>
      <c r="N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12.75">
      <c r="A79" s="3"/>
      <c r="B79" s="34" t="s">
        <v>47</v>
      </c>
      <c r="C79">
        <v>7.5</v>
      </c>
      <c r="D79">
        <v>7.99</v>
      </c>
      <c r="E79" s="28">
        <v>40415</v>
      </c>
      <c r="F79">
        <v>2312</v>
      </c>
      <c r="G79">
        <v>291.42</v>
      </c>
      <c r="H79">
        <v>328</v>
      </c>
      <c r="I79">
        <v>9</v>
      </c>
      <c r="K79" s="7">
        <f>H79-D79</f>
        <v>320.01</v>
      </c>
      <c r="L79" s="7">
        <f>G79-C79</f>
        <v>283.92</v>
      </c>
      <c r="M79" s="7">
        <f>K79-L79</f>
        <v>36.089999999999975</v>
      </c>
      <c r="N79" s="18">
        <f>M79/L79</f>
        <v>0.1271132713440405</v>
      </c>
      <c r="O79" s="26">
        <v>278.18</v>
      </c>
      <c r="P79" s="26">
        <f t="shared" si="4"/>
        <v>1.0206341217916457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12.75">
      <c r="A80" s="3"/>
      <c r="B80" s="34"/>
      <c r="K80" s="7"/>
      <c r="L80" s="7"/>
      <c r="M80" s="7"/>
      <c r="N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12.75">
      <c r="A81" s="3"/>
      <c r="B81" s="34" t="s">
        <v>48</v>
      </c>
      <c r="C81">
        <v>8.28</v>
      </c>
      <c r="D81">
        <v>7.29</v>
      </c>
      <c r="E81" s="28">
        <v>40416</v>
      </c>
      <c r="F81">
        <v>1721</v>
      </c>
      <c r="G81">
        <v>384.44</v>
      </c>
      <c r="H81">
        <v>399</v>
      </c>
      <c r="I81">
        <v>10</v>
      </c>
      <c r="K81" s="7">
        <f>H81-D81</f>
        <v>391.71</v>
      </c>
      <c r="L81" s="7">
        <f>G81-C81</f>
        <v>376.16</v>
      </c>
      <c r="M81" s="7">
        <f>K81-L81</f>
        <v>15.549999999999955</v>
      </c>
      <c r="N81" s="18">
        <f>M81/L81</f>
        <v>0.04133879200340269</v>
      </c>
      <c r="O81" s="26">
        <v>278.18</v>
      </c>
      <c r="P81" s="26">
        <f t="shared" si="4"/>
        <v>1.352217988352865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12.75">
      <c r="A82" s="3"/>
      <c r="B82" s="34"/>
      <c r="K82" s="7"/>
      <c r="L82" s="7"/>
      <c r="M82" s="7"/>
      <c r="N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12.75">
      <c r="A83" s="3"/>
      <c r="B83" s="35" t="s">
        <v>60</v>
      </c>
      <c r="C83">
        <v>8</v>
      </c>
      <c r="D83">
        <v>7.38</v>
      </c>
      <c r="E83" s="28">
        <v>40416</v>
      </c>
      <c r="F83">
        <v>1545</v>
      </c>
      <c r="G83">
        <v>371.8</v>
      </c>
      <c r="H83">
        <v>419</v>
      </c>
      <c r="I83">
        <v>13</v>
      </c>
      <c r="K83" s="7">
        <f>H83-D83</f>
        <v>411.62</v>
      </c>
      <c r="L83" s="7">
        <f>G83-C83</f>
        <v>363.8</v>
      </c>
      <c r="M83" s="7">
        <f>K83-L83</f>
        <v>47.81999999999999</v>
      </c>
      <c r="N83" s="18">
        <f>M83/L83</f>
        <v>0.13144584936778447</v>
      </c>
      <c r="O83" s="26">
        <v>278.18</v>
      </c>
      <c r="P83" s="26">
        <f t="shared" si="4"/>
        <v>1.3077863254008195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.75">
      <c r="A84" s="3"/>
      <c r="B84" s="35"/>
      <c r="K84" s="7"/>
      <c r="L84" s="7"/>
      <c r="M84" s="7"/>
      <c r="N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12.75">
      <c r="A85" s="3"/>
      <c r="B85" s="34" t="s">
        <v>84</v>
      </c>
      <c r="C85">
        <v>8.12</v>
      </c>
      <c r="D85">
        <v>8.92</v>
      </c>
      <c r="G85">
        <v>267.03</v>
      </c>
      <c r="H85">
        <v>356</v>
      </c>
      <c r="I85">
        <v>1</v>
      </c>
      <c r="K85" s="7">
        <f>H85-D85</f>
        <v>347.08</v>
      </c>
      <c r="L85" s="7">
        <f>G85-C85</f>
        <v>258.90999999999997</v>
      </c>
      <c r="M85" s="7">
        <f>K85-L85</f>
        <v>88.17000000000002</v>
      </c>
      <c r="N85" s="18">
        <f>M85/L85</f>
        <v>0.340543045846047</v>
      </c>
      <c r="O85" s="26">
        <v>278.18</v>
      </c>
      <c r="P85" s="26">
        <f t="shared" si="4"/>
        <v>0.9307283054137607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/>
      <c r="AK85"/>
    </row>
    <row r="86" spans="1:37" ht="12.75">
      <c r="A86" s="3"/>
      <c r="B86" s="35"/>
      <c r="K86" s="7"/>
      <c r="L86" s="7"/>
      <c r="M86" s="7"/>
      <c r="N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/>
      <c r="AK86"/>
    </row>
    <row r="87" spans="1:37" ht="12.75">
      <c r="A87" s="3"/>
      <c r="B87" s="34" t="s">
        <v>61</v>
      </c>
      <c r="C87">
        <v>8.6</v>
      </c>
      <c r="D87">
        <v>7.81</v>
      </c>
      <c r="E87" s="28">
        <v>40416</v>
      </c>
      <c r="F87">
        <v>1605</v>
      </c>
      <c r="G87">
        <v>333.51</v>
      </c>
      <c r="H87">
        <v>358</v>
      </c>
      <c r="I87">
        <v>14</v>
      </c>
      <c r="K87" s="7">
        <f>H87-D87</f>
        <v>350.19</v>
      </c>
      <c r="L87" s="7">
        <f>G87-C87</f>
        <v>324.90999999999997</v>
      </c>
      <c r="M87" s="7">
        <f>K87-L87</f>
        <v>25.28000000000003</v>
      </c>
      <c r="N87" s="18">
        <f>M87/L87</f>
        <v>0.07780616170631877</v>
      </c>
      <c r="O87" s="26">
        <v>278.18</v>
      </c>
      <c r="P87" s="26">
        <f t="shared" si="4"/>
        <v>1.167984758070314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/>
      <c r="AK87"/>
    </row>
    <row r="88" spans="1:37" ht="12.75">
      <c r="A88" s="3"/>
      <c r="B88" s="15"/>
      <c r="K88" s="7"/>
      <c r="L88" s="7"/>
      <c r="M88" s="7"/>
      <c r="N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/>
      <c r="AK88"/>
    </row>
    <row r="89" spans="1:37" ht="12.75">
      <c r="A89" s="3"/>
      <c r="B89" s="15" t="s">
        <v>49</v>
      </c>
      <c r="C89">
        <v>8.11</v>
      </c>
      <c r="D89">
        <v>7.4</v>
      </c>
      <c r="E89" s="28">
        <v>40416</v>
      </c>
      <c r="F89">
        <v>1649</v>
      </c>
      <c r="G89">
        <v>320.63</v>
      </c>
      <c r="H89">
        <v>331</v>
      </c>
      <c r="I89">
        <v>7</v>
      </c>
      <c r="K89" s="7">
        <f>H89-D89</f>
        <v>323.6</v>
      </c>
      <c r="L89" s="7">
        <f>G89-C89</f>
        <v>312.52</v>
      </c>
      <c r="M89" s="7">
        <f>K89-L89</f>
        <v>11.080000000000041</v>
      </c>
      <c r="N89" s="18">
        <f>M89/L89</f>
        <v>0.035453730961218614</v>
      </c>
      <c r="O89" s="26">
        <v>278.18</v>
      </c>
      <c r="P89" s="26">
        <f t="shared" si="4"/>
        <v>1.1234452512761521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/>
      <c r="AK89"/>
    </row>
    <row r="90" spans="1:37" ht="12.75">
      <c r="A90" s="3"/>
      <c r="B90" s="34"/>
      <c r="K90" s="7"/>
      <c r="L90" s="7"/>
      <c r="M90" s="7"/>
      <c r="N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3"/>
      <c r="B91" s="34" t="s">
        <v>91</v>
      </c>
      <c r="C91">
        <v>7.98</v>
      </c>
      <c r="D91">
        <v>8.7</v>
      </c>
      <c r="E91" s="28">
        <v>40402</v>
      </c>
      <c r="F91" s="28"/>
      <c r="G91">
        <v>293.05</v>
      </c>
      <c r="H91">
        <v>305</v>
      </c>
      <c r="I91">
        <v>18</v>
      </c>
      <c r="K91" s="7">
        <f>H91-D91</f>
        <v>296.3</v>
      </c>
      <c r="L91" s="7">
        <f>G91-C91</f>
        <v>285.07</v>
      </c>
      <c r="M91" s="7">
        <f>K91-L91</f>
        <v>11.230000000000018</v>
      </c>
      <c r="N91" s="18">
        <f>M91/L91</f>
        <v>0.03939383309362619</v>
      </c>
      <c r="O91" s="26">
        <v>278.18</v>
      </c>
      <c r="P91" s="26">
        <f t="shared" si="4"/>
        <v>1.0247681357394491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/>
      <c r="AK91"/>
    </row>
    <row r="92" spans="1:37" ht="12.75">
      <c r="A92" s="3"/>
      <c r="B92" s="34"/>
      <c r="K92" s="7"/>
      <c r="L92" s="7"/>
      <c r="M92" s="7"/>
      <c r="N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/>
      <c r="AK92"/>
    </row>
    <row r="93" spans="1:37" ht="12.75">
      <c r="A93" s="3"/>
      <c r="B93" s="34" t="s">
        <v>90</v>
      </c>
      <c r="C93">
        <v>8.23</v>
      </c>
      <c r="D93">
        <v>8.97</v>
      </c>
      <c r="E93" s="28">
        <v>40402</v>
      </c>
      <c r="F93" s="28"/>
      <c r="G93">
        <v>283.21</v>
      </c>
      <c r="H93">
        <v>315</v>
      </c>
      <c r="I93">
        <v>20</v>
      </c>
      <c r="K93" s="7">
        <f>H93-D93</f>
        <v>306.03</v>
      </c>
      <c r="L93" s="7">
        <f>G93-C93</f>
        <v>274.97999999999996</v>
      </c>
      <c r="M93" s="7">
        <f>K93-L93</f>
        <v>31.05000000000001</v>
      </c>
      <c r="N93" s="18">
        <f>M93/L93</f>
        <v>0.11291730307658744</v>
      </c>
      <c r="O93" s="26">
        <v>278.18</v>
      </c>
      <c r="P93" s="26">
        <f t="shared" si="4"/>
        <v>0.9884966568408943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11"/>
      <c r="B94" s="34"/>
      <c r="K94" s="7"/>
      <c r="L94" s="7"/>
      <c r="M94" s="7"/>
      <c r="N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11"/>
      <c r="B95" s="34" t="s">
        <v>89</v>
      </c>
      <c r="C95">
        <v>8.15</v>
      </c>
      <c r="D95">
        <v>9.18</v>
      </c>
      <c r="E95" s="28">
        <v>40402</v>
      </c>
      <c r="F95" s="28"/>
      <c r="G95">
        <v>351.59</v>
      </c>
      <c r="H95">
        <v>390</v>
      </c>
      <c r="I95">
        <v>19</v>
      </c>
      <c r="K95" s="7">
        <f>H95-D95</f>
        <v>380.82</v>
      </c>
      <c r="L95" s="7">
        <f>G95-C95</f>
        <v>343.44</v>
      </c>
      <c r="M95" s="7">
        <f>K95-L95</f>
        <v>37.379999999999995</v>
      </c>
      <c r="N95" s="18">
        <f>M95/L95</f>
        <v>0.1088399720475192</v>
      </c>
      <c r="O95" s="26">
        <v>278.18</v>
      </c>
      <c r="P95" s="26">
        <f t="shared" si="4"/>
        <v>1.23459630455101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3"/>
      <c r="B96" s="34"/>
      <c r="K96" s="7"/>
      <c r="L96" s="7"/>
      <c r="M96" s="7"/>
      <c r="N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/>
      <c r="AK96"/>
    </row>
    <row r="97" spans="1:37" ht="12.75">
      <c r="A97" s="3"/>
      <c r="B97" s="34" t="s">
        <v>83</v>
      </c>
      <c r="C97">
        <v>8.1</v>
      </c>
      <c r="D97">
        <v>9.35</v>
      </c>
      <c r="E97" s="28">
        <v>40402</v>
      </c>
      <c r="F97" s="28"/>
      <c r="G97">
        <v>352.27</v>
      </c>
      <c r="H97">
        <v>385</v>
      </c>
      <c r="I97">
        <v>17</v>
      </c>
      <c r="K97" s="7">
        <f>H97-D97</f>
        <v>375.65</v>
      </c>
      <c r="L97" s="7">
        <f>G97-C97</f>
        <v>344.16999999999996</v>
      </c>
      <c r="M97" s="7">
        <f>K97-L97</f>
        <v>31.480000000000018</v>
      </c>
      <c r="N97" s="18">
        <f>M97/L97</f>
        <v>0.09146642647528844</v>
      </c>
      <c r="O97" s="26">
        <v>278.18</v>
      </c>
      <c r="P97" s="26">
        <f t="shared" si="4"/>
        <v>1.2372205047091809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9"/>
      <c r="B98" s="34"/>
      <c r="K98" s="7"/>
      <c r="L98" s="7"/>
      <c r="M98" s="7"/>
      <c r="N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12.75">
      <c r="A99" s="3"/>
      <c r="B99" s="34" t="s">
        <v>50</v>
      </c>
      <c r="C99">
        <v>8.25</v>
      </c>
      <c r="D99">
        <v>8.25</v>
      </c>
      <c r="E99" s="28">
        <v>40416</v>
      </c>
      <c r="F99">
        <v>1200</v>
      </c>
      <c r="G99">
        <v>316.84</v>
      </c>
      <c r="H99">
        <v>343</v>
      </c>
      <c r="I99">
        <v>8</v>
      </c>
      <c r="K99" s="7">
        <f>H99-D99</f>
        <v>334.75</v>
      </c>
      <c r="L99" s="7">
        <f>G99-C99</f>
        <v>308.59</v>
      </c>
      <c r="M99" s="7">
        <f>K99-L99</f>
        <v>26.160000000000025</v>
      </c>
      <c r="N99" s="18">
        <f>M99/L99</f>
        <v>0.0847726757185911</v>
      </c>
      <c r="O99" s="26">
        <v>278.18</v>
      </c>
      <c r="P99" s="26">
        <f t="shared" si="4"/>
        <v>1.1093177079588754</v>
      </c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2.75">
      <c r="A100" s="9"/>
      <c r="B100" s="34"/>
      <c r="K100" s="7"/>
      <c r="L100" s="7"/>
      <c r="M100" s="7"/>
      <c r="N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3"/>
      <c r="B101" s="34" t="s">
        <v>62</v>
      </c>
      <c r="C101">
        <v>7.4</v>
      </c>
      <c r="D101">
        <v>8.97</v>
      </c>
      <c r="E101" s="28">
        <v>40416</v>
      </c>
      <c r="F101">
        <v>1635</v>
      </c>
      <c r="G101">
        <v>329.84</v>
      </c>
      <c r="H101">
        <v>393</v>
      </c>
      <c r="I101">
        <v>15</v>
      </c>
      <c r="K101" s="7">
        <f>H101-D101</f>
        <v>384.03</v>
      </c>
      <c r="L101" s="7">
        <f>G101-C101</f>
        <v>322.44</v>
      </c>
      <c r="M101" s="7">
        <f>K101-L101</f>
        <v>61.589999999999975</v>
      </c>
      <c r="N101" s="18">
        <f>M101/L101</f>
        <v>0.19101228135467055</v>
      </c>
      <c r="O101" s="26">
        <v>278.18</v>
      </c>
      <c r="P101" s="26">
        <f t="shared" si="4"/>
        <v>1.1591056150693795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2.75">
      <c r="A102" s="15"/>
      <c r="B102" s="34"/>
      <c r="K102" s="7"/>
      <c r="L102" s="7"/>
      <c r="M102" s="7"/>
      <c r="N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3"/>
      <c r="B103" s="34" t="s">
        <v>51</v>
      </c>
      <c r="C103">
        <v>7.71</v>
      </c>
      <c r="D103">
        <v>9.15</v>
      </c>
      <c r="E103" s="28">
        <v>40415</v>
      </c>
      <c r="F103">
        <v>2038</v>
      </c>
      <c r="G103" s="26">
        <v>368.84</v>
      </c>
      <c r="H103">
        <v>394</v>
      </c>
      <c r="I103">
        <v>5</v>
      </c>
      <c r="K103" s="7">
        <f>H103-D103</f>
        <v>384.85</v>
      </c>
      <c r="L103" s="7">
        <f>G103-C103</f>
        <v>361.13</v>
      </c>
      <c r="M103" s="7">
        <f>K103-L103</f>
        <v>23.720000000000027</v>
      </c>
      <c r="N103" s="18">
        <f>M103/L103</f>
        <v>0.0656827181347438</v>
      </c>
      <c r="O103" s="26">
        <v>278.18</v>
      </c>
      <c r="P103" s="26">
        <f t="shared" si="4"/>
        <v>1.298188223452441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2.75">
      <c r="A104" s="3"/>
      <c r="B104" s="34"/>
      <c r="G104" s="26"/>
      <c r="K104" s="7"/>
      <c r="L104" s="7"/>
      <c r="M104" s="7"/>
      <c r="N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"/>
      <c r="B105" s="34" t="s">
        <v>52</v>
      </c>
      <c r="C105">
        <v>7.9</v>
      </c>
      <c r="D105">
        <v>9.3</v>
      </c>
      <c r="E105" s="28">
        <v>40415</v>
      </c>
      <c r="F105">
        <v>2004</v>
      </c>
      <c r="G105" s="26">
        <v>267.47</v>
      </c>
      <c r="H105">
        <v>301</v>
      </c>
      <c r="I105">
        <v>4</v>
      </c>
      <c r="K105" s="7">
        <f>H105-D105</f>
        <v>291.7</v>
      </c>
      <c r="L105" s="7">
        <f>G105-C105</f>
        <v>259.57000000000005</v>
      </c>
      <c r="M105" s="7">
        <f>K105-L105</f>
        <v>32.12999999999994</v>
      </c>
      <c r="N105" s="18">
        <f>M105/L105</f>
        <v>0.12378163886427528</v>
      </c>
      <c r="O105" s="26">
        <v>278.18</v>
      </c>
      <c r="P105" s="26">
        <f t="shared" si="4"/>
        <v>0.9331008699403266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3"/>
      <c r="B106" s="34"/>
      <c r="G106" s="26"/>
      <c r="K106" s="7"/>
      <c r="L106" s="7"/>
      <c r="M106" s="7"/>
      <c r="N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3"/>
      <c r="B107" s="34" t="s">
        <v>63</v>
      </c>
      <c r="C107">
        <v>7.9</v>
      </c>
      <c r="D107">
        <v>7.71</v>
      </c>
      <c r="E107" s="28">
        <v>40415</v>
      </c>
      <c r="F107">
        <v>2211</v>
      </c>
      <c r="G107" s="26">
        <v>356.16</v>
      </c>
      <c r="H107">
        <v>387</v>
      </c>
      <c r="I107">
        <v>16</v>
      </c>
      <c r="K107" s="7">
        <f>H107-D107</f>
        <v>379.29</v>
      </c>
      <c r="L107" s="7">
        <f>G107-C107</f>
        <v>348.26000000000005</v>
      </c>
      <c r="M107" s="7">
        <f>K107-L107</f>
        <v>31.029999999999973</v>
      </c>
      <c r="N107" s="18">
        <f>M107/L107</f>
        <v>0.08910009762820872</v>
      </c>
      <c r="O107" s="26">
        <v>278.18</v>
      </c>
      <c r="P107" s="26">
        <f t="shared" si="4"/>
        <v>1.251923215184413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3"/>
      <c r="B108" s="34"/>
      <c r="G108" s="26"/>
      <c r="K108" s="7"/>
      <c r="L108" s="7"/>
      <c r="M108" s="7"/>
      <c r="N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12.75">
      <c r="A109" s="11"/>
      <c r="B109" s="34" t="s">
        <v>64</v>
      </c>
      <c r="C109">
        <v>8.16</v>
      </c>
      <c r="D109">
        <v>8.64</v>
      </c>
      <c r="E109" s="28">
        <v>40415</v>
      </c>
      <c r="F109">
        <v>2146</v>
      </c>
      <c r="G109" s="26">
        <v>271.99</v>
      </c>
      <c r="H109">
        <v>292</v>
      </c>
      <c r="I109">
        <v>6</v>
      </c>
      <c r="K109" s="7">
        <f>H109-D109</f>
        <v>283.36</v>
      </c>
      <c r="L109" s="7">
        <f>G109-C109</f>
        <v>263.83</v>
      </c>
      <c r="M109" s="7">
        <f>K109-L109</f>
        <v>19.53000000000003</v>
      </c>
      <c r="N109" s="18">
        <f>M109/L109</f>
        <v>0.07402494030246762</v>
      </c>
      <c r="O109" s="26">
        <v>278.18</v>
      </c>
      <c r="P109" s="26">
        <f t="shared" si="4"/>
        <v>0.9484146955208856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7"/>
      <c r="M110" s="6"/>
      <c r="N110" s="6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12.75">
      <c r="A111" s="7"/>
      <c r="M111" s="6"/>
      <c r="N111" s="6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.75">
      <c r="A112" s="7"/>
      <c r="M112" s="6"/>
      <c r="N112" s="6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.75">
      <c r="A113" s="7"/>
      <c r="M113" s="6"/>
      <c r="N113" s="6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.75">
      <c r="A114" s="7"/>
      <c r="M114" s="6"/>
      <c r="N114" s="6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7"/>
      <c r="M115" s="6"/>
      <c r="N115" s="6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12.75">
      <c r="A116" s="7"/>
      <c r="M116" s="6"/>
      <c r="N116" s="6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7"/>
      <c r="M117" s="6"/>
      <c r="N117" s="6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12.75">
      <c r="A118" s="7"/>
      <c r="M118" s="6"/>
      <c r="N118" s="6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7"/>
      <c r="M119" s="6"/>
      <c r="N119" s="6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2.75">
      <c r="A120" s="7"/>
      <c r="M120" s="6"/>
      <c r="N120" s="6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12.75">
      <c r="A121" s="7"/>
      <c r="M121" s="6"/>
      <c r="N121" s="6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2.75">
      <c r="A122" s="7"/>
      <c r="M122" s="6"/>
      <c r="N122" s="6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7"/>
      <c r="M123" s="6"/>
      <c r="N123" s="6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7"/>
      <c r="M124" s="6"/>
      <c r="N124" s="6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7"/>
      <c r="M125" s="6"/>
      <c r="N125" s="6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7"/>
      <c r="M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2.75">
      <c r="A127" s="7"/>
      <c r="M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12.75">
      <c r="A128" s="7"/>
      <c r="M128" s="6"/>
      <c r="N128" s="6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12.75">
      <c r="A129" s="7"/>
      <c r="M129" s="6"/>
      <c r="N129" s="6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2.75">
      <c r="A130" s="7"/>
      <c r="M130" s="6"/>
      <c r="N130" s="6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2.75">
      <c r="A131" s="7"/>
      <c r="M131" s="6"/>
      <c r="N131" s="6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2.75">
      <c r="A132" s="7"/>
      <c r="M132" s="6"/>
      <c r="N132" s="6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.75">
      <c r="A133" s="6"/>
      <c r="M133" s="6"/>
      <c r="N133" s="6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6"/>
      <c r="M134" s="6"/>
      <c r="N134" s="6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.75">
      <c r="A135" s="6"/>
      <c r="M135" s="6"/>
      <c r="N135" s="6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6"/>
      <c r="M136" s="6"/>
      <c r="N136" s="6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2.75">
      <c r="A137" s="6"/>
      <c r="M137" s="6"/>
      <c r="N137" s="6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2.75">
      <c r="A138" s="6"/>
      <c r="M138" s="6"/>
      <c r="N138" s="6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2.75">
      <c r="A139" s="6"/>
      <c r="M139" s="6"/>
      <c r="N139" s="6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12.75">
      <c r="A140" s="6"/>
      <c r="M140" s="6"/>
      <c r="N140" s="6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.75">
      <c r="A141" s="6"/>
      <c r="M141" s="6"/>
      <c r="N141" s="6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12.75">
      <c r="A142" s="6"/>
      <c r="M142" s="6"/>
      <c r="N142" s="6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6"/>
      <c r="M143" s="6"/>
      <c r="N143" s="6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12.75">
      <c r="A144" s="6"/>
      <c r="M144" s="6"/>
      <c r="N144" s="6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12.75">
      <c r="A145" s="6"/>
      <c r="M145" s="6"/>
      <c r="N145" s="6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12.75">
      <c r="A146" s="6"/>
      <c r="M146" s="6"/>
      <c r="N146" s="6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.75">
      <c r="A147" s="6"/>
      <c r="M147" s="6"/>
      <c r="N147" s="6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6"/>
      <c r="M148" s="6"/>
      <c r="N148" s="6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6"/>
      <c r="M149" s="6"/>
      <c r="N149" s="6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6"/>
      <c r="M150" s="6"/>
      <c r="N150" s="6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.75">
      <c r="A151" s="6"/>
      <c r="M151" s="6"/>
      <c r="N151" s="6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2.75">
      <c r="A152" s="6"/>
      <c r="M152" s="6"/>
      <c r="N152" s="6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12.75">
      <c r="A153" s="6"/>
      <c r="M153" s="6"/>
      <c r="N153" s="6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12.75">
      <c r="A154" s="6"/>
      <c r="M154" s="6"/>
      <c r="N154" s="6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12.75">
      <c r="A155" s="6"/>
      <c r="M155" s="6"/>
      <c r="N155" s="6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12.75">
      <c r="A156" s="6"/>
      <c r="M156" s="6"/>
      <c r="N156" s="6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2.75">
      <c r="A157" s="6"/>
      <c r="M157" s="6"/>
      <c r="N157" s="6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12.75">
      <c r="A158" s="6"/>
      <c r="M158" s="6"/>
      <c r="N158" s="6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12.75">
      <c r="A159" s="6"/>
      <c r="M159" s="6"/>
      <c r="N159" s="6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12.75">
      <c r="A160" s="6"/>
      <c r="M160" s="6"/>
      <c r="N160" s="6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12.75">
      <c r="A161" s="6"/>
      <c r="M161" s="6"/>
      <c r="N161" s="6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12.75">
      <c r="A162" s="6"/>
      <c r="M162" s="6"/>
      <c r="N162" s="6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12.75">
      <c r="A163" s="6"/>
      <c r="M163" s="6"/>
      <c r="N163" s="6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12.75">
      <c r="A164" s="6"/>
      <c r="M164" s="6"/>
      <c r="N164" s="6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12.75">
      <c r="A165" s="6"/>
      <c r="M165" s="6"/>
      <c r="N165" s="6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12.75">
      <c r="A166" s="6"/>
      <c r="M166" s="6"/>
      <c r="N166" s="6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12.75">
      <c r="A167" s="6"/>
      <c r="M167" s="6"/>
      <c r="N167" s="6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12.75">
      <c r="A168" s="6"/>
      <c r="M168" s="6"/>
      <c r="N168" s="6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12.75">
      <c r="A169" s="6"/>
      <c r="M169" s="6"/>
      <c r="N169" s="6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12.75">
      <c r="A170" s="6"/>
      <c r="M170" s="6"/>
      <c r="N170" s="6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12.75">
      <c r="A171" s="6"/>
      <c r="M171" s="6"/>
      <c r="N171" s="6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12.75">
      <c r="A172" s="6"/>
      <c r="M172" s="6"/>
      <c r="N172" s="6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12.75">
      <c r="A173" s="6"/>
      <c r="M173" s="6"/>
      <c r="N173" s="6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2.75">
      <c r="A174" s="6"/>
      <c r="M174" s="6"/>
      <c r="N174" s="6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12.75">
      <c r="A175" s="6"/>
      <c r="M175" s="6"/>
      <c r="N175" s="6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12.75">
      <c r="A176" s="6"/>
      <c r="M176" s="6"/>
      <c r="N176" s="6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12.75">
      <c r="A177" s="6"/>
      <c r="M177" s="6"/>
      <c r="N177" s="6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2.75">
      <c r="A178" s="6"/>
      <c r="M178" s="6"/>
      <c r="N178" s="6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12.75">
      <c r="A179" s="6"/>
      <c r="M179" s="6"/>
      <c r="N179" s="6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12.75">
      <c r="A180" s="6"/>
      <c r="M180" s="6"/>
      <c r="N180" s="6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12.75">
      <c r="A181" s="6"/>
      <c r="M181" s="6"/>
      <c r="N181" s="6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12.75">
      <c r="A182" s="6"/>
      <c r="M182" s="6"/>
      <c r="N182" s="6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12.75">
      <c r="A183" s="6"/>
      <c r="M183" s="6"/>
      <c r="N183" s="6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12.75">
      <c r="A184" s="6"/>
      <c r="M184" s="6"/>
      <c r="N184" s="6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12.75">
      <c r="A185" s="6"/>
      <c r="M185" s="6"/>
      <c r="N185" s="6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12.75">
      <c r="A186" s="6"/>
      <c r="M186" s="6"/>
      <c r="N186" s="6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12.75">
      <c r="A187" s="6"/>
      <c r="M187" s="6"/>
      <c r="N187" s="6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12.75">
      <c r="A188" s="6"/>
      <c r="M188" s="6"/>
      <c r="N188" s="6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12.75">
      <c r="A189" s="6"/>
      <c r="M189" s="6"/>
      <c r="N189" s="6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12.75">
      <c r="A190" s="6"/>
      <c r="M190" s="6"/>
      <c r="N190" s="6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12.75">
      <c r="A191" s="6"/>
      <c r="M191" s="6"/>
      <c r="N191" s="6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12.75">
      <c r="A192" s="6"/>
      <c r="M192" s="6"/>
      <c r="N192" s="6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12.75">
      <c r="A193" s="6"/>
      <c r="M193" s="6"/>
      <c r="N193" s="6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12.75">
      <c r="A194" s="6"/>
      <c r="M194" s="6"/>
      <c r="N194" s="6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12.75">
      <c r="A195" s="6"/>
      <c r="M195" s="6"/>
      <c r="N195" s="6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12.75">
      <c r="A196" s="6"/>
      <c r="M196" s="6"/>
      <c r="N196" s="6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12.75">
      <c r="A197" s="6"/>
      <c r="M197" s="6"/>
      <c r="N197" s="6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12.75">
      <c r="A198" s="6"/>
      <c r="M198" s="6"/>
      <c r="N198" s="6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12.75">
      <c r="A199" s="6"/>
      <c r="M199" s="6"/>
      <c r="N199" s="6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12.75">
      <c r="A200" s="6"/>
      <c r="M200" s="6"/>
      <c r="N200" s="6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12.75">
      <c r="A201" s="6"/>
      <c r="M201" s="6"/>
      <c r="N201" s="6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12.75">
      <c r="A202" s="6"/>
      <c r="M202" s="6"/>
      <c r="N202" s="6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12.75">
      <c r="A203" s="6"/>
      <c r="M203" s="6"/>
      <c r="N203" s="6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12.75">
      <c r="A204" s="6"/>
      <c r="M204" s="6"/>
      <c r="N204" s="6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12.75">
      <c r="A205" s="6"/>
      <c r="M205" s="6"/>
      <c r="N205" s="6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12.75">
      <c r="A206" s="6"/>
      <c r="M206" s="6"/>
      <c r="N206" s="6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12.75">
      <c r="A207" s="6"/>
      <c r="M207" s="6"/>
      <c r="N207" s="6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12.75">
      <c r="A208" s="6"/>
      <c r="M208" s="6"/>
      <c r="N208" s="6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12.75">
      <c r="A209" s="6"/>
      <c r="M209" s="6"/>
      <c r="N209" s="6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12.75">
      <c r="A210" s="6"/>
      <c r="M210" s="6"/>
      <c r="N210" s="6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12.75">
      <c r="A211" s="6"/>
      <c r="M211" s="6"/>
      <c r="N211" s="6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12.75">
      <c r="A212" s="6"/>
      <c r="M212" s="6"/>
      <c r="N212" s="6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12.75">
      <c r="A213" s="6"/>
      <c r="M213" s="6"/>
      <c r="N213" s="6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12.75">
      <c r="A214" s="6"/>
      <c r="M214" s="6"/>
      <c r="N214" s="6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12.75">
      <c r="A215" s="6"/>
      <c r="M215" s="6"/>
      <c r="N215" s="6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12.75">
      <c r="A216" s="6"/>
      <c r="M216" s="6"/>
      <c r="N216" s="6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12.75">
      <c r="A217" s="6"/>
      <c r="M217" s="6"/>
      <c r="N217" s="6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12.75">
      <c r="A218" s="6"/>
      <c r="M218" s="6"/>
      <c r="N218" s="6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12.75">
      <c r="A219" s="6"/>
      <c r="M219" s="6"/>
      <c r="N219" s="6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12.75">
      <c r="A220" s="6"/>
      <c r="M220" s="6"/>
      <c r="N220" s="6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12.75">
      <c r="A221" s="6"/>
      <c r="M221" s="6"/>
      <c r="N221" s="6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12.75">
      <c r="A222" s="6"/>
      <c r="M222" s="6"/>
      <c r="N222" s="6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12.75">
      <c r="A223" s="6"/>
      <c r="M223" s="6"/>
      <c r="N223" s="6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12.75">
      <c r="A224" s="6"/>
      <c r="M224" s="6"/>
      <c r="N224" s="6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12.75">
      <c r="A225" s="6"/>
      <c r="M225" s="6"/>
      <c r="N225" s="6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12.75">
      <c r="A226" s="6"/>
      <c r="M226" s="6"/>
      <c r="N226" s="6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12.75">
      <c r="A227" s="6"/>
      <c r="M227" s="6"/>
      <c r="N227" s="6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12.75">
      <c r="A228" s="6"/>
      <c r="M228" s="6"/>
      <c r="N228" s="6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12.75">
      <c r="A229" s="6"/>
      <c r="M229" s="6"/>
      <c r="N229" s="6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12.75">
      <c r="A230" s="6"/>
      <c r="M230" s="6"/>
      <c r="N230" s="6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12.75">
      <c r="A231" s="6"/>
      <c r="M231" s="6"/>
      <c r="N231" s="6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12.75">
      <c r="A232" s="6"/>
      <c r="M232" s="6"/>
      <c r="N232" s="6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12.75">
      <c r="A233" s="6"/>
      <c r="M233" s="6"/>
      <c r="N233" s="6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12.75">
      <c r="A234" s="6"/>
      <c r="M234" s="6"/>
      <c r="N234" s="6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12.75">
      <c r="A235" s="6"/>
      <c r="M235" s="6"/>
      <c r="N235" s="6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12.75">
      <c r="A236" s="6"/>
      <c r="M236" s="6"/>
      <c r="N236" s="6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12.75">
      <c r="A237" s="6"/>
      <c r="M237" s="6"/>
      <c r="N237" s="6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12.75">
      <c r="A238" s="6"/>
      <c r="M238" s="6"/>
      <c r="N238" s="6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12.75">
      <c r="A239" s="6"/>
      <c r="M239" s="6"/>
      <c r="N239" s="6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12.75">
      <c r="A240" s="6"/>
      <c r="M240" s="6"/>
      <c r="N240" s="6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12.75">
      <c r="A241" s="6"/>
      <c r="M241" s="6"/>
      <c r="N241" s="6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12.75">
      <c r="A242" s="6"/>
      <c r="M242" s="6"/>
      <c r="N242" s="6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12.75">
      <c r="A243" s="6"/>
      <c r="M243" s="6"/>
      <c r="N243" s="6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2.75">
      <c r="A244" s="6"/>
      <c r="M244" s="6"/>
      <c r="N244" s="6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3:37" ht="12.75">
      <c r="M245" s="6"/>
      <c r="N245" s="6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3:37" ht="12.75">
      <c r="M246" s="6"/>
      <c r="N246" s="6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3:37" ht="12.75">
      <c r="M247" s="6"/>
      <c r="N247" s="6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3:37" ht="12.75">
      <c r="M248" s="6"/>
      <c r="N248" s="6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3:37" ht="12.75">
      <c r="M249" s="6"/>
      <c r="N249" s="6"/>
      <c r="O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3:37" ht="12.75">
      <c r="M250" s="6"/>
      <c r="N250" s="6"/>
      <c r="O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3:37" ht="12.75">
      <c r="M251" s="6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9:37" ht="12.75"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9:37" ht="12.75"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1:37" ht="12.75"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</sheetData>
  <printOptions/>
  <pageMargins left="0.28" right="0.46" top="0.52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magr3101</cp:lastModifiedBy>
  <cp:lastPrinted>2010-06-23T19:12:06Z</cp:lastPrinted>
  <dcterms:created xsi:type="dcterms:W3CDTF">2010-06-11T18:43:20Z</dcterms:created>
  <dcterms:modified xsi:type="dcterms:W3CDTF">2010-12-11T23:32:07Z</dcterms:modified>
  <cp:category/>
  <cp:version/>
  <cp:contentType/>
  <cp:contentStatus/>
</cp:coreProperties>
</file>